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5_砥部町\"/>
    </mc:Choice>
  </mc:AlternateContent>
  <xr:revisionPtr revIDLastSave="0" documentId="13_ncr:1_{32BB17C2-CAFA-4925-8D8C-7347EC1720F0}" xr6:coauthVersionLast="47" xr6:coauthVersionMax="47" xr10:uidLastSave="{00000000-0000-0000-0000-000000000000}"/>
  <workbookProtection workbookAlgorithmName="SHA-512" workbookHashValue="Fq3xdSqikuP+ggRn4PSNRzeWBjmf9awFgW7MeXBc7VPSXfL2vslzg/W8/UAC/AoIjqa3lZechAYHH3J3UHRYdw==" workbookSaltValue="eloNrBatwtk5bNNLwxmdE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P10" i="4"/>
  <c r="AT8" i="4"/>
  <c r="W8" i="4"/>
  <c r="P8"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<sst xmlns="http://schemas.openxmlformats.org/spreadsheetml/2006/main" count="275" uniqueCount="115">
  <si>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</si>
  <si>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</si>
  <si>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</si>
  <si>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</si>
  <si>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</si>
  <si>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</si>
  <si>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</si>
  <si>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</si>
  <si>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</si>
  <si>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</si>
  <si>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</si>
  <si>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</si>
  <si>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</si>
  <si>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</si>
  <si>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</si>
  <si>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</si>
  <si>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</si>
  <si>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</si>
  <si>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</si>
  <si>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</si>
  <si>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</si>
  <si>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</si>
  <si>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</si>
  <si>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</si>
  <si>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</si>
  <si>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</si>
  <si>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</si>
  <si>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</si>
  <si>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</si>
  <si>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</si>
  <si>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</si>
  <si>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</si>
  <si>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</si>
  <si>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</si>
  <si>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</si>
  <si>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</si>
  <si>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</si>
  <si>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</si>
  <si>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</si>
  <si>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</si>
  <si>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</si>
  <si>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</si>
  <si>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</si>
  <si>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</si>
  <si>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</si>
  <si>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</si>
  <si>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</si>
  <si>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</si>
  <si>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</si>
  <si>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</si>
  <si>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</si>
  <si>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</si>
  <si>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</si>
  <si>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</si>
  <si>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</si>
  <si>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</si>
  <si>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</si>
  <si>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</si>
  <si>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</si>
  <si>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</si>
  <si>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</si>
  <si>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</si>
  <si>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</si>
  <si>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</si>
  <si>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</si>
  <si>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</si>
  <si>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</si>
  <si>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</si>
  <si>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</si>
  <si>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</si>
  <si>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</si>
  <si>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</si>
  <si>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</si>
  <si>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</si>
  <si>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</si>
  <si>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</si>
  <si>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</si>
  <si>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</si>
  <si>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</si>
  <si>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</si>
  <si>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</si>
  <si>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</si>
  <si>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</si>
  <si>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</si>
  <si>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</si>
  <si>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</si>
  <si>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</si>
  <si>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</si>
  <si>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</si>
  <si>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</si>
  <si>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</si>
  <si>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</si>
  <si>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</si>
  <si>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</si>
  <si>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</si>
  <si>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</si>
  <si>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</si>
  <si>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</si>
  <si>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</si>
  <si>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</si>
  <si>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</si>
  <si>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</si>
  <si>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</si>
  <si>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</si>
  <si>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</si>
  <si>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</si>
  <si>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</si>
  <si>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</si>
  <si>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</si>
  <si>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</si>
  <si>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</si>
  <si>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</si>
  <si>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
　施設規模が小さく、使用人口も減少しており、使用料収入だけでは経費のすべてを賄えていない。不足する財源については、一般会計から必要最小限繰入を行っている。
➁累積欠損金比率について
　赤字とならないよう経営費の不足分のみ一般会計から補てんしているため、累積欠損金は発生していない。
③流動比率について
　比率が５０％程度となっているが、短期的な債務について使用料収入だけでは賄えていない。流動負債のほとんどは企業債の償還金であり、そのすべてを一般会計の繰入で補てんしている。
④企業債残高対事業規模比率について
　企業債の償還に係る経費は、すべて一般会計からの繰入金で償還していく予定のため、比率は０となっている。
⑤経費回収率について
　使用料収入は、年々減少傾向にある。委託料等の営業費用が減少したため、数値はやや上昇している。
⑥汚水処理原価について
　汚水処理費は横ばいであるが、有収水量（汚水処理水量）が減少したため、数値が増加しており、類似団体とほぼ同水準となっている。
⑦施設利用率について
　地理的な要因等により、人口増加を見込むことは難しく、空き家も増加傾向にある。また、公共下水道との統合も困難なため、将来的に規模縮小も検討していく必要がある。
⑧水洗化率について
　既に計画区域内の整備を終え、そのほとんどが整備済みであるが、使用人口の減少による影響が数値を低下させる要因となっている。</t>
    <rPh sb="1" eb="3">
      <t>ケイジョウ</t>
    </rPh>
    <rPh sb="13" eb="15">
      <t>シセツ</t>
    </rPh>
    <rPh sb="15" eb="17">
      <t>キボ</t>
    </rPh>
    <rPh sb="18" eb="19">
      <t>チイ</t>
    </rPh>
    <rPh sb="22" eb="24">
      <t>シヨウ</t>
    </rPh>
    <rPh sb="24" eb="26">
      <t>ジンコウ</t>
    </rPh>
    <rPh sb="27" eb="29">
      <t>ゲンショウ</t>
    </rPh>
    <rPh sb="34" eb="37">
      <t>シヨウリョウ</t>
    </rPh>
    <rPh sb="37" eb="39">
      <t>シュウニュウ</t>
    </rPh>
    <rPh sb="43" eb="45">
      <t>ケイヒ</t>
    </rPh>
    <rPh sb="50" eb="51">
      <t>マカナ</t>
    </rPh>
    <rPh sb="57" eb="59">
      <t>フソク</t>
    </rPh>
    <rPh sb="61" eb="63">
      <t>ザイゲン</t>
    </rPh>
    <rPh sb="69" eb="73">
      <t>イッパンカイケイ</t>
    </rPh>
    <rPh sb="75" eb="77">
      <t>ヒツヨウ</t>
    </rPh>
    <rPh sb="77" eb="80">
      <t>サイショウゲン</t>
    </rPh>
    <rPh sb="80" eb="82">
      <t>クリイレ</t>
    </rPh>
    <rPh sb="83" eb="84">
      <t>オコナ</t>
    </rPh>
    <rPh sb="91" eb="93">
      <t>ルイセキ</t>
    </rPh>
    <rPh sb="93" eb="96">
      <t>ケッソンキン</t>
    </rPh>
    <rPh sb="96" eb="98">
      <t>ヒリツ</t>
    </rPh>
    <rPh sb="104" eb="106">
      <t>アカジ</t>
    </rPh>
    <rPh sb="113" eb="116">
      <t>ケイエイヒ</t>
    </rPh>
    <rPh sb="117" eb="120">
      <t>フソクブン</t>
    </rPh>
    <rPh sb="122" eb="126">
      <t>イッパンカイケイ</t>
    </rPh>
    <rPh sb="128" eb="129">
      <t>ホ</t>
    </rPh>
    <rPh sb="138" eb="140">
      <t>ルイセキ</t>
    </rPh>
    <rPh sb="140" eb="143">
      <t>ケッソンキン</t>
    </rPh>
    <rPh sb="144" eb="146">
      <t>ハッセイ</t>
    </rPh>
    <rPh sb="154" eb="156">
      <t>リュウドウ</t>
    </rPh>
    <rPh sb="156" eb="158">
      <t>ヒリツ</t>
    </rPh>
    <rPh sb="164" eb="166">
      <t>ヒリツ</t>
    </rPh>
    <rPh sb="170" eb="172">
      <t>テイド</t>
    </rPh>
    <rPh sb="180" eb="183">
      <t>タンキテキ</t>
    </rPh>
    <rPh sb="184" eb="186">
      <t>サイム</t>
    </rPh>
    <rPh sb="190" eb="193">
      <t>シヨウリョウ</t>
    </rPh>
    <rPh sb="193" eb="195">
      <t>シュウニュウ</t>
    </rPh>
    <rPh sb="199" eb="200">
      <t>マカナ</t>
    </rPh>
    <rPh sb="206" eb="208">
      <t>リュウドウ</t>
    </rPh>
    <rPh sb="208" eb="210">
      <t>フサイ</t>
    </rPh>
    <rPh sb="216" eb="219">
      <t>キギョウサイ</t>
    </rPh>
    <rPh sb="220" eb="223">
      <t>ショウカンキン</t>
    </rPh>
    <rPh sb="233" eb="237">
      <t>イッパンカイケイ</t>
    </rPh>
    <rPh sb="251" eb="254">
      <t>キギョウサイ</t>
    </rPh>
    <rPh sb="254" eb="256">
      <t>ザンダカ</t>
    </rPh>
    <rPh sb="256" eb="257">
      <t>タイ</t>
    </rPh>
    <rPh sb="257" eb="261">
      <t>ジギョウキボ</t>
    </rPh>
    <rPh sb="261" eb="263">
      <t>ヒリツ</t>
    </rPh>
    <rPh sb="269" eb="272">
      <t>キギョウサイ</t>
    </rPh>
    <rPh sb="273" eb="275">
      <t>ショウカン</t>
    </rPh>
    <rPh sb="276" eb="277">
      <t>カカ</t>
    </rPh>
    <rPh sb="278" eb="280">
      <t>ケイヒ</t>
    </rPh>
    <rPh sb="321" eb="323">
      <t>ケイヒ</t>
    </rPh>
    <rPh sb="323" eb="326">
      <t>カイシュウリツ</t>
    </rPh>
    <rPh sb="332" eb="335">
      <t>シヨウリョウ</t>
    </rPh>
    <rPh sb="335" eb="337">
      <t>シュウニュウ</t>
    </rPh>
    <rPh sb="339" eb="341">
      <t>ネンネン</t>
    </rPh>
    <rPh sb="341" eb="343">
      <t>ゲンショウ</t>
    </rPh>
    <rPh sb="343" eb="345">
      <t>ケイコウ</t>
    </rPh>
    <rPh sb="349" eb="352">
      <t>イタクリョウ</t>
    </rPh>
    <rPh sb="352" eb="353">
      <t>トウ</t>
    </rPh>
    <rPh sb="354" eb="356">
      <t>エイギョウ</t>
    </rPh>
    <rPh sb="356" eb="358">
      <t>ヒヨウ</t>
    </rPh>
    <rPh sb="359" eb="361">
      <t>ゲンショウ</t>
    </rPh>
    <rPh sb="366" eb="368">
      <t>スウチ</t>
    </rPh>
    <rPh sb="371" eb="373">
      <t>ジョウショウ</t>
    </rPh>
    <rPh sb="380" eb="384">
      <t>オスイショリ</t>
    </rPh>
    <rPh sb="384" eb="386">
      <t>ゲンカ</t>
    </rPh>
    <rPh sb="392" eb="396">
      <t>オスイショリ</t>
    </rPh>
    <rPh sb="396" eb="397">
      <t>ヒ</t>
    </rPh>
    <rPh sb="398" eb="399">
      <t>ヨコ</t>
    </rPh>
    <rPh sb="406" eb="410">
      <t>ユウシュウスイリョウ</t>
    </rPh>
    <rPh sb="411" eb="415">
      <t>オスイショリ</t>
    </rPh>
    <rPh sb="415" eb="417">
      <t>スイリョウ</t>
    </rPh>
    <rPh sb="419" eb="421">
      <t>ゲンショウ</t>
    </rPh>
    <rPh sb="426" eb="428">
      <t>スウチ</t>
    </rPh>
    <rPh sb="429" eb="431">
      <t>ゾウカ</t>
    </rPh>
    <rPh sb="436" eb="438">
      <t>ルイジ</t>
    </rPh>
    <rPh sb="438" eb="440">
      <t>ダンタイ</t>
    </rPh>
    <rPh sb="443" eb="444">
      <t>ドウ</t>
    </rPh>
    <rPh sb="444" eb="446">
      <t>スイジュン</t>
    </rPh>
    <rPh sb="455" eb="457">
      <t>シセツ</t>
    </rPh>
    <rPh sb="457" eb="460">
      <t>リヨウリツ</t>
    </rPh>
    <rPh sb="466" eb="469">
      <t>チリテキ</t>
    </rPh>
    <rPh sb="470" eb="472">
      <t>ヨウイン</t>
    </rPh>
    <rPh sb="472" eb="473">
      <t>トウ</t>
    </rPh>
    <rPh sb="477" eb="479">
      <t>ジンコウ</t>
    </rPh>
    <rPh sb="479" eb="481">
      <t>ゾウカ</t>
    </rPh>
    <rPh sb="482" eb="484">
      <t>ミコ</t>
    </rPh>
    <rPh sb="488" eb="489">
      <t>ムズカ</t>
    </rPh>
    <rPh sb="492" eb="493">
      <t>ア</t>
    </rPh>
    <rPh sb="494" eb="495">
      <t>ヤ</t>
    </rPh>
    <rPh sb="496" eb="498">
      <t>ゾウカ</t>
    </rPh>
    <rPh sb="498" eb="500">
      <t>ケイコウ</t>
    </rPh>
    <rPh sb="507" eb="509">
      <t>コウキョウ</t>
    </rPh>
    <rPh sb="509" eb="512">
      <t>ゲスイドウ</t>
    </rPh>
    <rPh sb="514" eb="516">
      <t>トウゴウ</t>
    </rPh>
    <rPh sb="517" eb="519">
      <t>コンナン</t>
    </rPh>
    <rPh sb="523" eb="525">
      <t>ショウライ</t>
    </rPh>
    <rPh sb="525" eb="526">
      <t>テキ</t>
    </rPh>
    <rPh sb="527" eb="529">
      <t>キボ</t>
    </rPh>
    <rPh sb="529" eb="531">
      <t>シュクショウ</t>
    </rPh>
    <rPh sb="532" eb="534">
      <t>ケントウ</t>
    </rPh>
    <rPh sb="538" eb="540">
      <t>ヒツヨウ</t>
    </rPh>
    <rPh sb="546" eb="550">
      <t>スイセンカリツ</t>
    </rPh>
    <rPh sb="556" eb="557">
      <t>スデ</t>
    </rPh>
    <rPh sb="558" eb="560">
      <t>ケイカク</t>
    </rPh>
    <rPh sb="560" eb="562">
      <t>クイキ</t>
    </rPh>
    <rPh sb="562" eb="563">
      <t>ナイ</t>
    </rPh>
    <rPh sb="564" eb="566">
      <t>セイビ</t>
    </rPh>
    <rPh sb="567" eb="568">
      <t>オ</t>
    </rPh>
    <rPh sb="577" eb="579">
      <t>セイビ</t>
    </rPh>
    <rPh sb="579" eb="580">
      <t>ス</t>
    </rPh>
    <rPh sb="586" eb="590">
      <t>シヨウジンコウ</t>
    </rPh>
    <rPh sb="591" eb="593">
      <t>ゲンショウ</t>
    </rPh>
    <rPh sb="596" eb="598">
      <t>エイキョウ</t>
    </rPh>
    <rPh sb="599" eb="601">
      <t>スウチ</t>
    </rPh>
    <rPh sb="602" eb="604">
      <t>テイカ</t>
    </rPh>
    <rPh sb="607" eb="609">
      <t>ヨウイン</t>
    </rPh>
    <phoneticPr fontId="4"/>
  </si>
  <si>
    <t>　玉谷地区及び総津地区の２処理区ともに、供用開始から２０年程度経過しているが、更新時期を経過した施設及び管渠等もなく、災害による大きな改修もない。一方で、償却年数を超えた施設機械設備の老朽化が目立ってきた。
　今後も施設の最適化構想に基づき、施設の老朽化対策、長寿命化に取り組む必要がある。
　なお、地方公営企業法を適用した事業に移行したため、償却資産を含め保有資産の更新管理を適正に実施し、将来の施設の在り方についても検討していく必要がある。</t>
    <rPh sb="1" eb="3">
      <t>タマタニ</t>
    </rPh>
    <rPh sb="3" eb="5">
      <t>チク</t>
    </rPh>
    <rPh sb="5" eb="6">
      <t>オヨ</t>
    </rPh>
    <rPh sb="7" eb="9">
      <t>ソウヅ</t>
    </rPh>
    <rPh sb="9" eb="11">
      <t>チク</t>
    </rPh>
    <rPh sb="13" eb="16">
      <t>ショリク</t>
    </rPh>
    <rPh sb="20" eb="22">
      <t>キョウヨウ</t>
    </rPh>
    <rPh sb="22" eb="24">
      <t>カイシ</t>
    </rPh>
    <rPh sb="28" eb="29">
      <t>ネン</t>
    </rPh>
    <rPh sb="29" eb="31">
      <t>テイド</t>
    </rPh>
    <rPh sb="31" eb="33">
      <t>ケイカ</t>
    </rPh>
    <rPh sb="39" eb="41">
      <t>コウシン</t>
    </rPh>
    <rPh sb="41" eb="43">
      <t>ジキ</t>
    </rPh>
    <rPh sb="44" eb="46">
      <t>ケイカ</t>
    </rPh>
    <rPh sb="48" eb="50">
      <t>シセツ</t>
    </rPh>
    <rPh sb="50" eb="51">
      <t>オヨ</t>
    </rPh>
    <rPh sb="52" eb="54">
      <t>カンキョ</t>
    </rPh>
    <rPh sb="54" eb="55">
      <t>トウ</t>
    </rPh>
    <rPh sb="59" eb="61">
      <t>サイガイ</t>
    </rPh>
    <rPh sb="64" eb="65">
      <t>オオ</t>
    </rPh>
    <rPh sb="67" eb="69">
      <t>カイシュウ</t>
    </rPh>
    <rPh sb="73" eb="75">
      <t>イッポウ</t>
    </rPh>
    <rPh sb="77" eb="79">
      <t>ショウキャク</t>
    </rPh>
    <rPh sb="79" eb="81">
      <t>ネンスウ</t>
    </rPh>
    <rPh sb="82" eb="83">
      <t>コ</t>
    </rPh>
    <rPh sb="85" eb="87">
      <t>シセツ</t>
    </rPh>
    <rPh sb="87" eb="89">
      <t>キカイ</t>
    </rPh>
    <rPh sb="89" eb="91">
      <t>セツビ</t>
    </rPh>
    <rPh sb="92" eb="95">
      <t>ロウキュウカ</t>
    </rPh>
    <rPh sb="96" eb="98">
      <t>メダ</t>
    </rPh>
    <rPh sb="105" eb="107">
      <t>コンゴ</t>
    </rPh>
    <rPh sb="108" eb="110">
      <t>シセツ</t>
    </rPh>
    <rPh sb="111" eb="113">
      <t>サイテキ</t>
    </rPh>
    <rPh sb="113" eb="114">
      <t>カ</t>
    </rPh>
    <rPh sb="114" eb="116">
      <t>コウソウ</t>
    </rPh>
    <rPh sb="117" eb="118">
      <t>モト</t>
    </rPh>
    <rPh sb="121" eb="123">
      <t>シセツ</t>
    </rPh>
    <rPh sb="124" eb="126">
      <t>ロウキュウ</t>
    </rPh>
    <rPh sb="126" eb="127">
      <t>カ</t>
    </rPh>
    <rPh sb="127" eb="129">
      <t>タイサク</t>
    </rPh>
    <rPh sb="130" eb="131">
      <t>チョウ</t>
    </rPh>
    <rPh sb="131" eb="133">
      <t>ジュミョウ</t>
    </rPh>
    <rPh sb="133" eb="134">
      <t>カ</t>
    </rPh>
    <rPh sb="135" eb="136">
      <t>ト</t>
    </rPh>
    <rPh sb="137" eb="138">
      <t>ク</t>
    </rPh>
    <rPh sb="139" eb="141">
      <t>ヒツヨウ</t>
    </rPh>
    <rPh sb="150" eb="152">
      <t>チホウ</t>
    </rPh>
    <rPh sb="152" eb="154">
      <t>コウエイ</t>
    </rPh>
    <rPh sb="154" eb="157">
      <t>キギョウホウ</t>
    </rPh>
    <rPh sb="158" eb="160">
      <t>テキヨウ</t>
    </rPh>
    <rPh sb="162" eb="164">
      <t>ジギョウ</t>
    </rPh>
    <rPh sb="165" eb="167">
      <t>イコウ</t>
    </rPh>
    <rPh sb="172" eb="174">
      <t>ショウキャク</t>
    </rPh>
    <rPh sb="174" eb="176">
      <t>シサン</t>
    </rPh>
    <rPh sb="177" eb="178">
      <t>フク</t>
    </rPh>
    <rPh sb="179" eb="181">
      <t>ホユウ</t>
    </rPh>
    <rPh sb="181" eb="183">
      <t>シサン</t>
    </rPh>
    <rPh sb="184" eb="186">
      <t>コウシン</t>
    </rPh>
    <rPh sb="186" eb="188">
      <t>カンリ</t>
    </rPh>
    <rPh sb="189" eb="191">
      <t>テキセイ</t>
    </rPh>
    <rPh sb="192" eb="194">
      <t>ジッシ</t>
    </rPh>
    <rPh sb="196" eb="198">
      <t>ショウライ</t>
    </rPh>
    <rPh sb="199" eb="201">
      <t>シセツ</t>
    </rPh>
    <rPh sb="202" eb="203">
      <t>ア</t>
    </rPh>
    <rPh sb="204" eb="205">
      <t>カタ</t>
    </rPh>
    <rPh sb="210" eb="212">
      <t>ケントウ</t>
    </rPh>
    <rPh sb="216" eb="218">
      <t>ヒツヨウ</t>
    </rPh>
    <phoneticPr fontId="4"/>
  </si>
  <si>
    <t>　地方公営企業法を適用することにより、会計制度が大きく変わり、損益計算書による経営状況が明確化された。また、貸借対照表による財務状況の分析及び保有資産の老朽化等の分析が可能となった。しかし、使用人口の減少により、収入が年々減少しており、独立採算の下では達成できていない現状となっている。
　地理的条件により、農集２施設の統合も公共下水道への統合も困難であり、施設管理の包括的民間委託の検討を含め、適正な経営及び資産管理は必須の課題となる。
　なお、今後は経営戦略による５年単位の見直し等も含め、使用料金の改定も視野に長期の事業運営を見据えた検討が必要である。</t>
    <rPh sb="1" eb="8">
      <t>チホウコウエイキギョウホウ</t>
    </rPh>
    <rPh sb="9" eb="11">
      <t>テキヨウ</t>
    </rPh>
    <rPh sb="19" eb="21">
      <t>カイケイ</t>
    </rPh>
    <rPh sb="21" eb="23">
      <t>セイド</t>
    </rPh>
    <rPh sb="24" eb="25">
      <t>オオ</t>
    </rPh>
    <rPh sb="27" eb="28">
      <t>カ</t>
    </rPh>
    <rPh sb="31" eb="36">
      <t>ソンエキケイサンショ</t>
    </rPh>
    <rPh sb="39" eb="41">
      <t>ケイエイ</t>
    </rPh>
    <rPh sb="41" eb="43">
      <t>ジョウキョウ</t>
    </rPh>
    <rPh sb="44" eb="47">
      <t>メイカクカ</t>
    </rPh>
    <rPh sb="54" eb="56">
      <t>タイシャク</t>
    </rPh>
    <rPh sb="56" eb="58">
      <t>タイショウ</t>
    </rPh>
    <rPh sb="58" eb="59">
      <t>ヒョウ</t>
    </rPh>
    <rPh sb="62" eb="64">
      <t>ザイム</t>
    </rPh>
    <rPh sb="64" eb="66">
      <t>ジョウキョウ</t>
    </rPh>
    <rPh sb="67" eb="69">
      <t>ブンセキ</t>
    </rPh>
    <rPh sb="69" eb="70">
      <t>オヨ</t>
    </rPh>
    <rPh sb="71" eb="73">
      <t>ホユウ</t>
    </rPh>
    <rPh sb="73" eb="75">
      <t>シサン</t>
    </rPh>
    <rPh sb="76" eb="79">
      <t>ロウキュウカ</t>
    </rPh>
    <rPh sb="79" eb="80">
      <t>トウ</t>
    </rPh>
    <rPh sb="81" eb="83">
      <t>ブンセキ</t>
    </rPh>
    <rPh sb="84" eb="86">
      <t>カノウ</t>
    </rPh>
    <rPh sb="95" eb="97">
      <t>シヨウ</t>
    </rPh>
    <rPh sb="97" eb="99">
      <t>ジンコウ</t>
    </rPh>
    <rPh sb="100" eb="102">
      <t>ゲンショウ</t>
    </rPh>
    <rPh sb="106" eb="108">
      <t>シュウニュウ</t>
    </rPh>
    <rPh sb="109" eb="111">
      <t>ネンネン</t>
    </rPh>
    <rPh sb="111" eb="113">
      <t>ゲンショウ</t>
    </rPh>
    <rPh sb="118" eb="120">
      <t>ドクリツ</t>
    </rPh>
    <rPh sb="120" eb="122">
      <t>サイサン</t>
    </rPh>
    <rPh sb="123" eb="124">
      <t>モト</t>
    </rPh>
    <rPh sb="126" eb="128">
      <t>タッセイ</t>
    </rPh>
    <rPh sb="134" eb="136">
      <t>ゲンジョウ</t>
    </rPh>
    <rPh sb="145" eb="148">
      <t>チリテキ</t>
    </rPh>
    <rPh sb="148" eb="150">
      <t>ジョウケン</t>
    </rPh>
    <rPh sb="154" eb="156">
      <t>ノウシュウ</t>
    </rPh>
    <rPh sb="157" eb="159">
      <t>シセツ</t>
    </rPh>
    <rPh sb="160" eb="162">
      <t>トウゴウ</t>
    </rPh>
    <rPh sb="163" eb="168">
      <t>コウキョウゲスイドウ</t>
    </rPh>
    <rPh sb="170" eb="172">
      <t>トウゴウ</t>
    </rPh>
    <rPh sb="173" eb="175">
      <t>コンナン</t>
    </rPh>
    <rPh sb="179" eb="181">
      <t>シセツ</t>
    </rPh>
    <rPh sb="181" eb="183">
      <t>カンリ</t>
    </rPh>
    <rPh sb="184" eb="186">
      <t>ホウカツ</t>
    </rPh>
    <rPh sb="186" eb="187">
      <t>テキ</t>
    </rPh>
    <rPh sb="187" eb="189">
      <t>ミンカン</t>
    </rPh>
    <rPh sb="189" eb="191">
      <t>イタク</t>
    </rPh>
    <rPh sb="192" eb="194">
      <t>ケントウ</t>
    </rPh>
    <rPh sb="195" eb="196">
      <t>フク</t>
    </rPh>
    <rPh sb="198" eb="200">
      <t>テキセイ</t>
    </rPh>
    <rPh sb="201" eb="203">
      <t>ケイエイ</t>
    </rPh>
    <rPh sb="203" eb="204">
      <t>オヨ</t>
    </rPh>
    <rPh sb="205" eb="207">
      <t>シサン</t>
    </rPh>
    <rPh sb="207" eb="209">
      <t>カンリ</t>
    </rPh>
    <rPh sb="210" eb="212">
      <t>ヒッス</t>
    </rPh>
    <rPh sb="213" eb="215">
      <t>カダイ</t>
    </rPh>
    <rPh sb="224" eb="226">
      <t>コンゴ</t>
    </rPh>
    <rPh sb="227" eb="229">
      <t>ケイエイ</t>
    </rPh>
    <rPh sb="229" eb="231">
      <t>センリャク</t>
    </rPh>
    <rPh sb="235" eb="236">
      <t>ネン</t>
    </rPh>
    <rPh sb="236" eb="238">
      <t>タンイ</t>
    </rPh>
    <rPh sb="239" eb="241">
      <t>ミナオ</t>
    </rPh>
    <rPh sb="242" eb="243">
      <t>トウ</t>
    </rPh>
    <rPh sb="244" eb="245">
      <t>フク</t>
    </rPh>
    <rPh sb="247" eb="249">
      <t>シヨウ</t>
    </rPh>
    <rPh sb="249" eb="251">
      <t>リョウキン</t>
    </rPh>
    <rPh sb="252" eb="254">
      <t>カイテイ</t>
    </rPh>
    <rPh sb="255" eb="257">
      <t>シヤ</t>
    </rPh>
    <rPh sb="258" eb="260">
      <t>チョウキ</t>
    </rPh>
    <rPh sb="261" eb="263">
      <t>ジギョウ</t>
    </rPh>
    <rPh sb="263" eb="265">
      <t>ウンエイ</t>
    </rPh>
    <rPh sb="266" eb="268">
      <t>ミス</t>
    </rPh>
    <rPh sb="270" eb="272">
      <t>ケントウ</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</si>
</sst>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57-41F2-AD4B-CB96B0E9EA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2D57-41F2-AD4B-CB96B0E9EA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38.24</c:v>
                </c:pt>
                <c:pt idx="3">
                  <c:v>37.39</c:v>
                </c:pt>
                <c:pt idx="4">
                  <c:v>30.67</c:v>
                </c:pt>
              </c:numCache>
            </c:numRef>
          </c:val>
          <c:extLst>
            <c:ext xmlns:c16="http://schemas.microsoft.com/office/drawing/2014/chart" uri="{C3380CC4-5D6E-409C-BE32-E72D297353CC}">
              <c16:uniqueId val="{00000000-AF85-459B-8D96-4F407F8A9D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AF85-459B-8D96-4F407F8A9D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88.97</c:v>
                </c:pt>
                <c:pt idx="3">
                  <c:v>88.56</c:v>
                </c:pt>
                <c:pt idx="4">
                  <c:v>89.23</c:v>
                </c:pt>
              </c:numCache>
            </c:numRef>
          </c:val>
          <c:extLst>
            <c:ext xmlns:c16="http://schemas.microsoft.com/office/drawing/2014/chart" uri="{C3380CC4-5D6E-409C-BE32-E72D297353CC}">
              <c16:uniqueId val="{00000000-0E5E-4F5C-B56D-48B9763CFF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0E5E-4F5C-B56D-48B9763CFF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111.49</c:v>
                </c:pt>
                <c:pt idx="3">
                  <c:v>101.23</c:v>
                </c:pt>
                <c:pt idx="4">
                  <c:v>101.83</c:v>
                </c:pt>
              </c:numCache>
            </c:numRef>
          </c:val>
          <c:extLst>
            <c:ext xmlns:c16="http://schemas.microsoft.com/office/drawing/2014/chart" uri="{C3380CC4-5D6E-409C-BE32-E72D297353CC}">
              <c16:uniqueId val="{00000000-288C-4DBF-9E84-CA404ADC9C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288C-4DBF-9E84-CA404ADC9C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45.63</c:v>
                </c:pt>
                <c:pt idx="3">
                  <c:v>47.16</c:v>
                </c:pt>
                <c:pt idx="4">
                  <c:v>49.03</c:v>
                </c:pt>
              </c:numCache>
            </c:numRef>
          </c:val>
          <c:extLst>
            <c:ext xmlns:c16="http://schemas.microsoft.com/office/drawing/2014/chart" uri="{C3380CC4-5D6E-409C-BE32-E72D297353CC}">
              <c16:uniqueId val="{00000000-1CED-408E-B54E-31F7A01BD3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1CED-408E-B54E-31F7A01BD3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62F-48EF-9641-8DF088ABD1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462F-48EF-9641-8DF088ABD1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F00-46F5-9A30-59CFD7387F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EF00-46F5-9A30-59CFD7387F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49.28</c:v>
                </c:pt>
                <c:pt idx="3">
                  <c:v>47.47</c:v>
                </c:pt>
                <c:pt idx="4">
                  <c:v>48.65</c:v>
                </c:pt>
              </c:numCache>
            </c:numRef>
          </c:val>
          <c:extLst>
            <c:ext xmlns:c16="http://schemas.microsoft.com/office/drawing/2014/chart" uri="{C3380CC4-5D6E-409C-BE32-E72D297353CC}">
              <c16:uniqueId val="{00000000-8CA1-4E1C-B48D-FD6D346FCF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8CA1-4E1C-B48D-FD6D346FCF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84-414D-AC5A-B9438A01277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FA84-414D-AC5A-B9438A01277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69.39</c:v>
                </c:pt>
                <c:pt idx="3">
                  <c:v>75.150000000000006</c:v>
                </c:pt>
                <c:pt idx="4">
                  <c:v>77.989999999999995</c:v>
                </c:pt>
              </c:numCache>
            </c:numRef>
          </c:val>
          <c:extLst>
            <c:ext xmlns:c16="http://schemas.microsoft.com/office/drawing/2014/chart" uri="{C3380CC4-5D6E-409C-BE32-E72D297353CC}">
              <c16:uniqueId val="{00000000-C1A3-4001-8423-9833199B09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C1A3-4001-8423-9833199B09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335.26</c:v>
                </c:pt>
                <c:pt idx="3">
                  <c:v>291.86</c:v>
                </c:pt>
                <c:pt idx="4">
                  <c:v>336.39</c:v>
                </c:pt>
              </c:numCache>
            </c:numRef>
          </c:val>
          <c:extLst>
            <c:ext xmlns:c16="http://schemas.microsoft.com/office/drawing/2014/chart" uri="{C3380CC4-5D6E-409C-BE32-E72D297353CC}">
              <c16:uniqueId val="{00000000-2F90-4483-B654-6A4AA5C1E4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2F90-4483-B654-6A4AA5C1E4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9"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砥部町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20190</v>
      </c>
      <c r="AM8" s="44"/>
      <c r="AN8" s="44"/>
      <c r="AO8" s="44"/>
      <c r="AP8" s="44"/>
      <c r="AQ8" s="44"/>
      <c r="AR8" s="44"/>
      <c r="AS8" s="44"/>
      <c r="AT8" s="45">
        <f>データ!T6</f>
        <v>101.59</v>
      </c>
      <c r="AU8" s="45"/>
      <c r="AV8" s="45"/>
      <c r="AW8" s="45"/>
      <c r="AX8" s="45"/>
      <c r="AY8" s="45"/>
      <c r="AZ8" s="45"/>
      <c r="BA8" s="45"/>
      <c r="BB8" s="45">
        <f>データ!U6</f>
        <v>198.74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83.33</v>
      </c>
      <c r="J10" s="45"/>
      <c r="K10" s="45"/>
      <c r="L10" s="45"/>
      <c r="M10" s="45"/>
      <c r="N10" s="45"/>
      <c r="O10" s="45"/>
      <c r="P10" s="45">
        <f>データ!P6</f>
        <v>1.29</v>
      </c>
      <c r="Q10" s="45"/>
      <c r="R10" s="45"/>
      <c r="S10" s="45"/>
      <c r="T10" s="45"/>
      <c r="U10" s="45"/>
      <c r="V10" s="45"/>
      <c r="W10" s="45">
        <f>データ!Q6</f>
        <v>100</v>
      </c>
      <c r="X10" s="45"/>
      <c r="Y10" s="45"/>
      <c r="Z10" s="45"/>
      <c r="AA10" s="45"/>
      <c r="AB10" s="45"/>
      <c r="AC10" s="45"/>
      <c r="AD10" s="44">
        <f>データ!R6</f>
        <v>3790</v>
      </c>
      <c r="AE10" s="44"/>
      <c r="AF10" s="44"/>
      <c r="AG10" s="44"/>
      <c r="AH10" s="44"/>
      <c r="AI10" s="44"/>
      <c r="AJ10" s="44"/>
      <c r="AK10" s="2"/>
      <c r="AL10" s="44">
        <f>データ!V6</f>
        <v>260</v>
      </c>
      <c r="AM10" s="44"/>
      <c r="AN10" s="44"/>
      <c r="AO10" s="44"/>
      <c r="AP10" s="44"/>
      <c r="AQ10" s="44"/>
      <c r="AR10" s="44"/>
      <c r="AS10" s="44"/>
      <c r="AT10" s="45">
        <f>データ!W6</f>
        <v>0.32</v>
      </c>
      <c r="AU10" s="45"/>
      <c r="AV10" s="45"/>
      <c r="AW10" s="45"/>
      <c r="AX10" s="45"/>
      <c r="AY10" s="45"/>
      <c r="AZ10" s="45"/>
      <c r="BA10" s="45"/>
      <c r="BB10" s="45">
        <f>データ!X6</f>
        <v>812.5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qwqgIoIsBZVb5OdKmpFuTmVinTvzYfycw28B9IH9yEckRAwrv+RtdzZxYPd3B92NKKfXz0I0O1ItRuJgbgbNA==" saltValue="lp5+A+RIjFxRuMT82lhD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384020</v>
      </c>
      <c r="D6" s="19">
        <f t="shared" si="3"/>
        <v>46</v>
      </c>
      <c r="E6" s="19">
        <f t="shared" si="3"/>
        <v>17</v>
      </c>
      <c r="F6" s="19">
        <f t="shared" si="3"/>
        <v>5</v>
      </c>
      <c r="G6" s="19">
        <f t="shared" si="3"/>
        <v>0</v>
      </c>
      <c r="H6" s="19" t="str">
        <f t="shared" si="3"/>
        <v>愛媛県　砥部町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83.33</v>
      </c>
      <c r="P6" s="20">
        <f t="shared" si="3"/>
        <v>1.29</v>
      </c>
      <c r="Q6" s="20">
        <f t="shared" si="3"/>
        <v>100</v>
      </c>
      <c r="R6" s="20">
        <f t="shared" si="3"/>
        <v>3790</v>
      </c>
      <c r="S6" s="20">
        <f t="shared" si="3"/>
        <v>20190</v>
      </c>
      <c r="T6" s="20">
        <f t="shared" si="3"/>
        <v>101.59</v>
      </c>
      <c r="U6" s="20">
        <f t="shared" si="3"/>
        <v>198.74</v>
      </c>
      <c r="V6" s="20">
        <f t="shared" si="3"/>
        <v>260</v>
      </c>
      <c r="W6" s="20">
        <f t="shared" si="3"/>
        <v>0.32</v>
      </c>
      <c r="X6" s="20">
        <f t="shared" si="3"/>
        <v>812.5</v>
      </c>
      <c r="Y6" s="21" t="str">
        <f>IF(Y7="",NA(),Y7)</f>
        <v>-</v>
      </c>
      <c r="Z6" s="21" t="str">
        <f t="shared" ref="Z6:AH6" si="4">IF(Z7="",NA(),Z7)</f>
        <v>-</v>
      </c>
      <c r="AA6" s="21">
        <f t="shared" si="4"/>
        <v>111.49</v>
      </c>
      <c r="AB6" s="21">
        <f t="shared" si="4"/>
        <v>101.23</v>
      </c>
      <c r="AC6" s="21">
        <f t="shared" si="4"/>
        <v>101.83</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49.28</v>
      </c>
      <c r="AX6" s="21">
        <f t="shared" si="6"/>
        <v>47.47</v>
      </c>
      <c r="AY6" s="21">
        <f t="shared" si="6"/>
        <v>48.65</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69.39</v>
      </c>
      <c r="BT6" s="21">
        <f t="shared" si="8"/>
        <v>75.150000000000006</v>
      </c>
      <c r="BU6" s="21">
        <f t="shared" si="8"/>
        <v>77.989999999999995</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335.26</v>
      </c>
      <c r="CE6" s="21">
        <f t="shared" si="9"/>
        <v>291.86</v>
      </c>
      <c r="CF6" s="21">
        <f t="shared" si="9"/>
        <v>336.39</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38.24</v>
      </c>
      <c r="CP6" s="21">
        <f t="shared" si="10"/>
        <v>37.39</v>
      </c>
      <c r="CQ6" s="21">
        <f t="shared" si="10"/>
        <v>30.67</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88.97</v>
      </c>
      <c r="DA6" s="21">
        <f t="shared" si="11"/>
        <v>88.56</v>
      </c>
      <c r="DB6" s="21">
        <f t="shared" si="11"/>
        <v>89.23</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45.63</v>
      </c>
      <c r="DL6" s="21">
        <f t="shared" si="12"/>
        <v>47.16</v>
      </c>
      <c r="DM6" s="21">
        <f t="shared" si="12"/>
        <v>49.03</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2">
      <c r="A7" s="14"/>
      <c r="B7" s="23">
        <v>2024</v>
      </c>
      <c r="C7" s="23">
        <v>384020</v>
      </c>
      <c r="D7" s="23">
        <v>46</v>
      </c>
      <c r="E7" s="23">
        <v>17</v>
      </c>
      <c r="F7" s="23">
        <v>5</v>
      </c>
      <c r="G7" s="23">
        <v>0</v>
      </c>
      <c r="H7" s="23" t="s">
        <v>96</v>
      </c>
      <c r="I7" s="23" t="s">
        <v>97</v>
      </c>
      <c r="J7" s="23" t="s">
        <v>98</v>
      </c>
      <c r="K7" s="23" t="s">
        <v>99</v>
      </c>
      <c r="L7" s="23" t="s">
        <v>100</v>
      </c>
      <c r="M7" s="23" t="s">
        <v>101</v>
      </c>
      <c r="N7" s="24" t="s">
        <v>102</v>
      </c>
      <c r="O7" s="24">
        <v>83.33</v>
      </c>
      <c r="P7" s="24">
        <v>1.29</v>
      </c>
      <c r="Q7" s="24">
        <v>100</v>
      </c>
      <c r="R7" s="24">
        <v>3790</v>
      </c>
      <c r="S7" s="24">
        <v>20190</v>
      </c>
      <c r="T7" s="24">
        <v>101.59</v>
      </c>
      <c r="U7" s="24">
        <v>198.74</v>
      </c>
      <c r="V7" s="24">
        <v>260</v>
      </c>
      <c r="W7" s="24">
        <v>0.32</v>
      </c>
      <c r="X7" s="24">
        <v>812.5</v>
      </c>
      <c r="Y7" s="24" t="s">
        <v>102</v>
      </c>
      <c r="Z7" s="24" t="s">
        <v>102</v>
      </c>
      <c r="AA7" s="24">
        <v>111.49</v>
      </c>
      <c r="AB7" s="24">
        <v>101.23</v>
      </c>
      <c r="AC7" s="24">
        <v>101.83</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49.28</v>
      </c>
      <c r="AX7" s="24">
        <v>47.47</v>
      </c>
      <c r="AY7" s="24">
        <v>48.65</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69.39</v>
      </c>
      <c r="BT7" s="24">
        <v>75.150000000000006</v>
      </c>
      <c r="BU7" s="24">
        <v>77.989999999999995</v>
      </c>
      <c r="BV7" s="24" t="s">
        <v>102</v>
      </c>
      <c r="BW7" s="24" t="s">
        <v>102</v>
      </c>
      <c r="BX7" s="24">
        <v>52.94</v>
      </c>
      <c r="BY7" s="24">
        <v>52.05</v>
      </c>
      <c r="BZ7" s="24">
        <v>47.96</v>
      </c>
      <c r="CA7" s="24">
        <v>54.51</v>
      </c>
      <c r="CB7" s="24" t="s">
        <v>102</v>
      </c>
      <c r="CC7" s="24" t="s">
        <v>102</v>
      </c>
      <c r="CD7" s="24">
        <v>335.26</v>
      </c>
      <c r="CE7" s="24">
        <v>291.86</v>
      </c>
      <c r="CF7" s="24">
        <v>336.39</v>
      </c>
      <c r="CG7" s="24" t="s">
        <v>102</v>
      </c>
      <c r="CH7" s="24" t="s">
        <v>102</v>
      </c>
      <c r="CI7" s="24">
        <v>303.27999999999997</v>
      </c>
      <c r="CJ7" s="24">
        <v>301.86</v>
      </c>
      <c r="CK7" s="24">
        <v>325.85000000000002</v>
      </c>
      <c r="CL7" s="24">
        <v>286.33</v>
      </c>
      <c r="CM7" s="24" t="s">
        <v>102</v>
      </c>
      <c r="CN7" s="24" t="s">
        <v>102</v>
      </c>
      <c r="CO7" s="24">
        <v>38.24</v>
      </c>
      <c r="CP7" s="24">
        <v>37.39</v>
      </c>
      <c r="CQ7" s="24">
        <v>30.67</v>
      </c>
      <c r="CR7" s="24" t="s">
        <v>102</v>
      </c>
      <c r="CS7" s="24" t="s">
        <v>102</v>
      </c>
      <c r="CT7" s="24">
        <v>52.35</v>
      </c>
      <c r="CU7" s="24">
        <v>46.25</v>
      </c>
      <c r="CV7" s="24">
        <v>45.32</v>
      </c>
      <c r="CW7" s="24">
        <v>49.92</v>
      </c>
      <c r="CX7" s="24" t="s">
        <v>102</v>
      </c>
      <c r="CY7" s="24" t="s">
        <v>102</v>
      </c>
      <c r="CZ7" s="24">
        <v>88.97</v>
      </c>
      <c r="DA7" s="24">
        <v>88.56</v>
      </c>
      <c r="DB7" s="24">
        <v>89.23</v>
      </c>
      <c r="DC7" s="24" t="s">
        <v>102</v>
      </c>
      <c r="DD7" s="24" t="s">
        <v>102</v>
      </c>
      <c r="DE7" s="24">
        <v>84.39</v>
      </c>
      <c r="DF7" s="24">
        <v>83.96</v>
      </c>
      <c r="DG7" s="24">
        <v>83.54</v>
      </c>
      <c r="DH7" s="24">
        <v>87.8</v>
      </c>
      <c r="DI7" s="24" t="s">
        <v>102</v>
      </c>
      <c r="DJ7" s="24" t="s">
        <v>102</v>
      </c>
      <c r="DK7" s="24">
        <v>45.63</v>
      </c>
      <c r="DL7" s="24">
        <v>47.16</v>
      </c>
      <c r="DM7" s="24">
        <v>49.03</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2026-02-10T05:35:38Z</cp:lastPrinted>
  <dcterms:created xsi:type="dcterms:W3CDTF">2025-12-23T06:23:21Z</dcterms:created>
  <dcterms:modified xsi:type="dcterms:W3CDTF">2026-02-19T07:59:38Z</dcterms:modified>
  <cp:category/>
</cp:coreProperties>
</file>