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65.21.21\市町振興課nas\41財政係\04_公営企業関係\11 経営比較分析表\R6決算分（R7文書に保存）（髙岡）\260113_公営企業に係る経営比較分析表（令和６年度決算）の分析等について\04_市町より\◎確認・修正\15_砥部町\"/>
    </mc:Choice>
  </mc:AlternateContent>
  <xr:revisionPtr revIDLastSave="0" documentId="13_ncr:1_{2B89A106-7EBF-4970-AB1B-0838832665C9}" xr6:coauthVersionLast="47" xr6:coauthVersionMax="47" xr10:uidLastSave="{00000000-0000-0000-0000-000000000000}"/>
  <workbookProtection workbookAlgorithmName="SHA-512" workbookHashValue="bTzKVimtiGHgnw/KQJlLokbinurx9zo6JEY8V7aI2N2g3r2J+CrCZ9jbjb3tD1tJaKjt1P26g9IAnM7SEnSYHQ==" workbookSaltValue="Zaoud++iHeipXrRfBcHjlA=="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I10" i="4" s="1"/>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85" i="4"/>
  <c r="E85" i="4"/>
  <c r="AT10" i="4"/>
  <c r="AL10" i="4"/>
  <c r="AL8" i="4"/>
  <c r="P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<sst xmlns="http://schemas.openxmlformats.org/spreadsheetml/2006/main" count="231" uniqueCount="116">
  <si>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</si>
  <si>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</si>
  <si>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</si>
  <si>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</si>
  <si>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</si>
  <si>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</si>
  <si>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</si>
  <si>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</si>
  <si>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</si>
  <si>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</si>
  <si>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</si>
  <si>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</si>
  <si>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</si>
  <si>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</si>
  <si>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</si>
  <si>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</si>
  <si>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</si>
  <si>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</si>
  <si>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</si>
  <si>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</si>
  <si>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</si>
  <si>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</si>
  <si>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</si>
  <si>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</si>
  <si>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</si>
  <si>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</si>
  <si>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</si>
  <si>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</si>
  <si>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</si>
  <si>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</si>
  <si>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</si>
  <si>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</si>
  <si>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</si>
  <si>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</si>
  <si>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</si>
  <si>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</si>
  <si>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</si>
  <si>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</si>
  <si>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</si>
  <si>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</si>
  <si>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</si>
  <si>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</si>
  <si>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</si>
  <si>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</si>
  <si>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</si>
  <si>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</si>
  <si>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</si>
  <si>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</si>
  <si>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</si>
  <si>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</si>
  <si>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</si>
  <si>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</si>
  <si>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</si>
  <si>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</si>
  <si>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</si>
  <si>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</si>
  <si>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</si>
  <si>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</si>
  <si>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</si>
  <si>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</si>
  <si>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</si>
  <si>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</si>
  <si>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</si>
  <si>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</si>
  <si>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</si>
  <si>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</si>
  <si>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</si>
  <si>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</si>
  <si>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</si>
  <si>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</si>
  <si>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</si>
  <si>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</si>
  <si>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</si>
  <si>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</si>
  <si>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</si>
  <si>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</si>
  <si>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</si>
  <si>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</si>
  <si>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</si>
  <si>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</si>
  <si>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</si>
  <si>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</si>
  <si>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</si>
  <si>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</si>
  <si>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</si>
  <si>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</si>
  <si>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</si>
  <si>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</si>
  <si>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</si>
  <si>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</si>
  <si>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</si>
  <si>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</si>
  <si>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</si>
  <si>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</si>
  <si>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</si>
  <si>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</si>
  <si>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砥部町</t>
  </si>
  <si>
    <t>法適用</t>
  </si>
  <si>
    <t>下水道事業</t>
  </si>
  <si>
    <t>公共下水道</t>
  </si>
  <si>
    <t>Cb3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</si>
  <si>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</si>
  <si>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</si>
  <si>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</si>
  <si>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</si>
  <si>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</si>
  <si>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</si>
  <si>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</si>
  <si>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</si>
  <si>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</si>
  <si>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</si>
  <si>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</si>
  <si>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</si>
  <si>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ストックマネジメント計画に基づき、腐食の恐れのある箇所の管渠点検を実施し、適正な維持管理に取り組む。また、使用者（事業者を含む）にも油分等の適正な処理についてホームページ等で情報発信している。
　なお、供用開始から１０年経過したあたりから主要な機器類の修繕が増加傾向にある。このことから、非常時への対応策の一つとして、稼働時間が長く広域の処理範囲を受け持つ主要マンホールポンプの予備機を順次購入し、不測の事態に備えるなどの対策を行っている。</t>
    <rPh sb="11" eb="13">
      <t>ケイカク</t>
    </rPh>
    <rPh sb="14" eb="15">
      <t>モト</t>
    </rPh>
    <rPh sb="18" eb="20">
      <t>フショク</t>
    </rPh>
    <rPh sb="21" eb="22">
      <t>オソ</t>
    </rPh>
    <rPh sb="26" eb="28">
      <t>カショ</t>
    </rPh>
    <rPh sb="29" eb="31">
      <t>カンキョ</t>
    </rPh>
    <rPh sb="31" eb="33">
      <t>テンケン</t>
    </rPh>
    <rPh sb="34" eb="36">
      <t>ジッシ</t>
    </rPh>
    <rPh sb="38" eb="40">
      <t>テキセイ</t>
    </rPh>
    <rPh sb="41" eb="45">
      <t>イジカンリ</t>
    </rPh>
    <rPh sb="46" eb="47">
      <t>ト</t>
    </rPh>
    <rPh sb="48" eb="49">
      <t>ク</t>
    </rPh>
    <rPh sb="54" eb="57">
      <t>シヨウシャ</t>
    </rPh>
    <rPh sb="58" eb="61">
      <t>ジギョウシャ</t>
    </rPh>
    <rPh sb="62" eb="63">
      <t>フク</t>
    </rPh>
    <rPh sb="67" eb="68">
      <t>アブラ</t>
    </rPh>
    <rPh sb="68" eb="69">
      <t>ブン</t>
    </rPh>
    <rPh sb="69" eb="70">
      <t>トウ</t>
    </rPh>
    <rPh sb="71" eb="73">
      <t>テキセイ</t>
    </rPh>
    <rPh sb="74" eb="76">
      <t>ショリ</t>
    </rPh>
    <rPh sb="86" eb="87">
      <t>トウ</t>
    </rPh>
    <rPh sb="88" eb="90">
      <t>ジョウホウ</t>
    </rPh>
    <rPh sb="90" eb="92">
      <t>ハッシン</t>
    </rPh>
    <rPh sb="102" eb="104">
      <t>キョウヨウ</t>
    </rPh>
    <rPh sb="104" eb="106">
      <t>カイシ</t>
    </rPh>
    <rPh sb="110" eb="111">
      <t>ネン</t>
    </rPh>
    <rPh sb="111" eb="113">
      <t>ケイカ</t>
    </rPh>
    <rPh sb="120" eb="122">
      <t>シュヨウ</t>
    </rPh>
    <rPh sb="123" eb="126">
      <t>キキルイ</t>
    </rPh>
    <rPh sb="127" eb="129">
      <t>シュウゼン</t>
    </rPh>
    <rPh sb="130" eb="132">
      <t>ゾウカ</t>
    </rPh>
    <rPh sb="132" eb="134">
      <t>ケイコウ</t>
    </rPh>
    <rPh sb="145" eb="148">
      <t>ヒジョウジ</t>
    </rPh>
    <rPh sb="150" eb="152">
      <t>タイオウ</t>
    </rPh>
    <rPh sb="152" eb="153">
      <t>サク</t>
    </rPh>
    <rPh sb="154" eb="155">
      <t>ヒト</t>
    </rPh>
    <rPh sb="160" eb="162">
      <t>カドウ</t>
    </rPh>
    <rPh sb="162" eb="164">
      <t>ジカン</t>
    </rPh>
    <rPh sb="165" eb="166">
      <t>ナガ</t>
    </rPh>
    <rPh sb="167" eb="169">
      <t>コウイキ</t>
    </rPh>
    <rPh sb="170" eb="172">
      <t>ショリ</t>
    </rPh>
    <rPh sb="172" eb="174">
      <t>ハンイ</t>
    </rPh>
    <rPh sb="175" eb="176">
      <t>ウ</t>
    </rPh>
    <rPh sb="177" eb="178">
      <t>モ</t>
    </rPh>
    <rPh sb="179" eb="181">
      <t>シュヨウ</t>
    </rPh>
    <rPh sb="190" eb="192">
      <t>ヨビ</t>
    </rPh>
    <rPh sb="192" eb="193">
      <t>キ</t>
    </rPh>
    <rPh sb="194" eb="196">
      <t>ジュンジ</t>
    </rPh>
    <rPh sb="196" eb="198">
      <t>コウニュウ</t>
    </rPh>
    <rPh sb="200" eb="202">
      <t>フソク</t>
    </rPh>
    <rPh sb="203" eb="205">
      <t>ジタイ</t>
    </rPh>
    <rPh sb="206" eb="207">
      <t>ソナ</t>
    </rPh>
    <rPh sb="212" eb="214">
      <t>タイサク</t>
    </rPh>
    <rPh sb="215" eb="216">
      <t>オコナ</t>
    </rPh>
    <phoneticPr fontId="4"/>
  </si>
  <si>
    <t>①経常収支比率について
　料金単価は、類似団体と比較しても高い水準にあるが、未だ整備途中であるため、下水道の使用料収入だけでは、すべての経費（処理場費及び人件費）を賄うことができない。不足する経費は、一般会計から最小限の繰入金として補てんしているため、経常収支率は100％を超えている。
➁累積欠損比率について
　経営不足分は、一般会計から最小限の繰入金で補てんしているため、累積欠損金は発生していない。
③流動比率について
　流動負債のほとんどが現在も借入している企業債の償還に係るものであり、償還額も年々増加している。このため、事業資金の原資となる流動資産（現金・預金）が年々減少している。
④企業債残高対事業規模比率について
　企業債の償還に係る経費は、すべて」一般会計からの繰入金で償還していく予定のため、比率は０となっている。
⑤経費回収率について
　使用料収入は、下水道の普及に併せて増加している。一方で、処理水量の増加により、処理場の維持管理に係る経費（突発的な修繕工事等を含む）も増加傾向にあるため、経費回収率は伸びていない。接続率の向上を図り、使用料収入の増加が目標となる。
⑥汚水処理原価について
　維持管理に係る費用は横ばいであるが、接続人口の増加により、有収水量も増加傾向にあるため、数値は低下している。また、今後の整備拡大により、有収水量がさらに増加いてくると、比率はさらに下がってくる。
⑦施設利用率について
　効率的な整備の実施により、接続率も上昇している。更なる接続率向上のため、引続き普及促進活動を展開していく。
⑧水洗化率について
　下水道処理区域内においては更なる接続推進を、未普及区域においては合併浄化槽への転換を図る。</t>
    <rPh sb="1" eb="3">
      <t>ケイジョウ</t>
    </rPh>
    <rPh sb="13" eb="15">
      <t>リョウキン</t>
    </rPh>
    <rPh sb="15" eb="17">
      <t>タンカ</t>
    </rPh>
    <rPh sb="19" eb="21">
      <t>ルイジ</t>
    </rPh>
    <rPh sb="21" eb="23">
      <t>ダンタイ</t>
    </rPh>
    <rPh sb="24" eb="26">
      <t>ヒカク</t>
    </rPh>
    <rPh sb="29" eb="30">
      <t>タカ</t>
    </rPh>
    <rPh sb="31" eb="33">
      <t>スイジュン</t>
    </rPh>
    <rPh sb="38" eb="39">
      <t>イマ</t>
    </rPh>
    <rPh sb="40" eb="42">
      <t>セイビ</t>
    </rPh>
    <rPh sb="42" eb="44">
      <t>トチュウ</t>
    </rPh>
    <rPh sb="50" eb="53">
      <t>ゲスイドウ</t>
    </rPh>
    <rPh sb="54" eb="57">
      <t>シヨウリョウ</t>
    </rPh>
    <rPh sb="57" eb="59">
      <t>シュウニュウ</t>
    </rPh>
    <rPh sb="68" eb="70">
      <t>ケイヒ</t>
    </rPh>
    <rPh sb="71" eb="75">
      <t>ショリジョウヒ</t>
    </rPh>
    <rPh sb="75" eb="76">
      <t>オヨ</t>
    </rPh>
    <rPh sb="77" eb="80">
      <t>ジンケンヒ</t>
    </rPh>
    <rPh sb="82" eb="83">
      <t>マカナ</t>
    </rPh>
    <rPh sb="96" eb="98">
      <t>ケイヒ</t>
    </rPh>
    <rPh sb="100" eb="104">
      <t>イッパンカイケイ</t>
    </rPh>
    <rPh sb="106" eb="109">
      <t>サイショウゲン</t>
    </rPh>
    <rPh sb="110" eb="112">
      <t>クリイレ</t>
    </rPh>
    <rPh sb="112" eb="113">
      <t>キン</t>
    </rPh>
    <rPh sb="116" eb="117">
      <t>ホ</t>
    </rPh>
    <rPh sb="126" eb="128">
      <t>ケイジョウ</t>
    </rPh>
    <rPh sb="128" eb="130">
      <t>シュウシ</t>
    </rPh>
    <rPh sb="130" eb="131">
      <t>リツ</t>
    </rPh>
    <rPh sb="137" eb="138">
      <t>コ</t>
    </rPh>
    <rPh sb="145" eb="147">
      <t>ルイセキ</t>
    </rPh>
    <rPh sb="147" eb="149">
      <t>ケッソン</t>
    </rPh>
    <rPh sb="157" eb="159">
      <t>ケイエイ</t>
    </rPh>
    <rPh sb="159" eb="162">
      <t>フソクフン</t>
    </rPh>
    <rPh sb="170" eb="173">
      <t>サイショウゲン</t>
    </rPh>
    <rPh sb="176" eb="177">
      <t>キン</t>
    </rPh>
    <rPh sb="178" eb="179">
      <t>ホ</t>
    </rPh>
    <rPh sb="188" eb="190">
      <t>ルイセキ</t>
    </rPh>
    <rPh sb="190" eb="193">
      <t>ケッソンキン</t>
    </rPh>
    <rPh sb="194" eb="196">
      <t>ハッセイ</t>
    </rPh>
    <rPh sb="214" eb="216">
      <t>リュウドウ</t>
    </rPh>
    <rPh sb="216" eb="218">
      <t>フサイ</t>
    </rPh>
    <rPh sb="224" eb="226">
      <t>ゲンザイ</t>
    </rPh>
    <rPh sb="227" eb="229">
      <t>カリイレ</t>
    </rPh>
    <rPh sb="233" eb="236">
      <t>キギョウサイ</t>
    </rPh>
    <rPh sb="237" eb="239">
      <t>ショウカン</t>
    </rPh>
    <rPh sb="240" eb="241">
      <t>カカ</t>
    </rPh>
    <rPh sb="248" eb="251">
      <t>ショウカンガク</t>
    </rPh>
    <rPh sb="252" eb="254">
      <t>ネンネン</t>
    </rPh>
    <rPh sb="254" eb="256">
      <t>ゾウカ</t>
    </rPh>
    <rPh sb="266" eb="268">
      <t>ジギョウ</t>
    </rPh>
    <rPh sb="268" eb="270">
      <t>シキン</t>
    </rPh>
    <rPh sb="271" eb="273">
      <t>ゲンシ</t>
    </rPh>
    <rPh sb="276" eb="278">
      <t>リュウドウ</t>
    </rPh>
    <rPh sb="278" eb="280">
      <t>シサン</t>
    </rPh>
    <rPh sb="281" eb="283">
      <t>ゲンキン</t>
    </rPh>
    <rPh sb="284" eb="286">
      <t>ヨキン</t>
    </rPh>
    <rPh sb="288" eb="290">
      <t>ネンネン</t>
    </rPh>
    <rPh sb="290" eb="292">
      <t>ゲンショウキギョウサイザンダカ</t>
    </rPh>
    <rPh sb="298" eb="300">
      <t>キボ</t>
    </rPh>
    <rPh sb="300" eb="302">
      <t>ヒリツケイヒカイシュウリツ</t>
    </rPh>
    <rPh sb="317" eb="320">
      <t>キギョウサイ</t>
    </rPh>
    <rPh sb="321" eb="323">
      <t>ショウカン</t>
    </rPh>
    <rPh sb="324" eb="325">
      <t>カカ</t>
    </rPh>
    <rPh sb="326" eb="328">
      <t>ケイヒ</t>
    </rPh>
    <rPh sb="334" eb="338">
      <t>イッパンカイケイ</t>
    </rPh>
    <rPh sb="341" eb="343">
      <t>クリイレ</t>
    </rPh>
    <rPh sb="343" eb="344">
      <t>キン</t>
    </rPh>
    <rPh sb="345" eb="347">
      <t>ショウカン</t>
    </rPh>
    <rPh sb="351" eb="353">
      <t>ヨテイ</t>
    </rPh>
    <rPh sb="357" eb="359">
      <t>ヒリツオスイショリゲンカ</t>
    </rPh>
    <rPh sb="370" eb="374">
      <t>ケイヒカイシュウ</t>
    </rPh>
    <rPh sb="374" eb="375">
      <t>リツシセツリヨウリツ</t>
    </rPh>
    <rPh sb="381" eb="384">
      <t>シヨウリョウ</t>
    </rPh>
    <rPh sb="384" eb="386">
      <t>シュウニュウ</t>
    </rPh>
    <rPh sb="388" eb="391">
      <t>ゲスイドウ</t>
    </rPh>
    <rPh sb="392" eb="394">
      <t>フキュウ</t>
    </rPh>
    <rPh sb="395" eb="396">
      <t>アワ</t>
    </rPh>
    <rPh sb="398" eb="400">
      <t>ゾウカ</t>
    </rPh>
    <rPh sb="405" eb="407">
      <t>イッポウ</t>
    </rPh>
    <rPh sb="409" eb="411">
      <t>ショリ</t>
    </rPh>
    <rPh sb="411" eb="413">
      <t>スイリョウ</t>
    </rPh>
    <rPh sb="414" eb="416">
      <t>ゾウカ</t>
    </rPh>
    <rPh sb="420" eb="423">
      <t>ショリジョウ</t>
    </rPh>
    <rPh sb="424" eb="428">
      <t>イジカンリ</t>
    </rPh>
    <rPh sb="429" eb="430">
      <t>カカ</t>
    </rPh>
    <rPh sb="431" eb="433">
      <t>ケイヒ</t>
    </rPh>
    <rPh sb="434" eb="436">
      <t>トッパツ</t>
    </rPh>
    <rPh sb="436" eb="437">
      <t>テキ</t>
    </rPh>
    <rPh sb="438" eb="440">
      <t>シュウゼン</t>
    </rPh>
    <rPh sb="440" eb="442">
      <t>コウジ</t>
    </rPh>
    <rPh sb="442" eb="443">
      <t>トウ</t>
    </rPh>
    <rPh sb="444" eb="445">
      <t>フク</t>
    </rPh>
    <rPh sb="448" eb="450">
      <t>ゾウカ</t>
    </rPh>
    <rPh sb="450" eb="452">
      <t>ケイコウ</t>
    </rPh>
    <rPh sb="458" eb="460">
      <t>ケイヒ</t>
    </rPh>
    <rPh sb="460" eb="463">
      <t>カイシュウリツ</t>
    </rPh>
    <rPh sb="464" eb="465">
      <t>ノ</t>
    </rPh>
    <rPh sb="471" eb="473">
      <t>セツゾク</t>
    </rPh>
    <rPh sb="473" eb="474">
      <t>リツ</t>
    </rPh>
    <rPh sb="475" eb="477">
      <t>コウジョウ</t>
    </rPh>
    <rPh sb="478" eb="479">
      <t>ハカ</t>
    </rPh>
    <rPh sb="481" eb="484">
      <t>シヨウリョウ</t>
    </rPh>
    <rPh sb="484" eb="486">
      <t>シュウニュウ</t>
    </rPh>
    <rPh sb="487" eb="489">
      <t>ゾウカ</t>
    </rPh>
    <rPh sb="490" eb="492">
      <t>モクヒョウスイセンカ</t>
    </rPh>
    <rPh sb="498" eb="502">
      <t>オスイショリ</t>
    </rPh>
    <rPh sb="502" eb="504">
      <t>ゲンカ</t>
    </rPh>
    <rPh sb="510" eb="514">
      <t>イジカンリ</t>
    </rPh>
    <rPh sb="515" eb="516">
      <t>カカ</t>
    </rPh>
    <rPh sb="517" eb="519">
      <t>ヒヨウ</t>
    </rPh>
    <rPh sb="520" eb="521">
      <t>ヨコ</t>
    </rPh>
    <rPh sb="528" eb="530">
      <t>セツゾク</t>
    </rPh>
    <rPh sb="530" eb="532">
      <t>ジンコウ</t>
    </rPh>
    <rPh sb="533" eb="535">
      <t>ゾウカ</t>
    </rPh>
    <rPh sb="539" eb="541">
      <t>ユウシュウ</t>
    </rPh>
    <rPh sb="541" eb="543">
      <t>スイリョウ</t>
    </rPh>
    <rPh sb="544" eb="546">
      <t>ゾウカ</t>
    </rPh>
    <rPh sb="546" eb="548">
      <t>ケイコウ</t>
    </rPh>
    <rPh sb="554" eb="556">
      <t>スウチ</t>
    </rPh>
    <rPh sb="557" eb="559">
      <t>テイカ</t>
    </rPh>
    <rPh sb="567" eb="569">
      <t>コンゴ</t>
    </rPh>
    <rPh sb="570" eb="572">
      <t>セイビ</t>
    </rPh>
    <rPh sb="572" eb="574">
      <t>カクダイ</t>
    </rPh>
    <rPh sb="578" eb="580">
      <t>ユウシュウ</t>
    </rPh>
    <rPh sb="580" eb="582">
      <t>スイリョウ</t>
    </rPh>
    <rPh sb="586" eb="588">
      <t>ゾウカ</t>
    </rPh>
    <rPh sb="594" eb="596">
      <t>ヒリツ</t>
    </rPh>
    <rPh sb="600" eb="601">
      <t>サ</t>
    </rPh>
    <rPh sb="609" eb="611">
      <t>シセツ</t>
    </rPh>
    <rPh sb="611" eb="614">
      <t>リヨウリツ</t>
    </rPh>
    <rPh sb="620" eb="622">
      <t>コウリツ</t>
    </rPh>
    <rPh sb="622" eb="623">
      <t>テキ</t>
    </rPh>
    <rPh sb="624" eb="626">
      <t>セイビ</t>
    </rPh>
    <rPh sb="627" eb="629">
      <t>ジッシ</t>
    </rPh>
    <rPh sb="633" eb="636">
      <t>セツゾクリツ</t>
    </rPh>
    <rPh sb="637" eb="639">
      <t>ジョウショウ</t>
    </rPh>
    <rPh sb="644" eb="645">
      <t>サラ</t>
    </rPh>
    <rPh sb="647" eb="649">
      <t>セツゾク</t>
    </rPh>
    <rPh sb="649" eb="650">
      <t>リツ</t>
    </rPh>
    <rPh sb="650" eb="652">
      <t>コウジョウ</t>
    </rPh>
    <rPh sb="656" eb="657">
      <t>ヒ</t>
    </rPh>
    <rPh sb="657" eb="658">
      <t>ツヅ</t>
    </rPh>
    <rPh sb="659" eb="661">
      <t>フキュウ</t>
    </rPh>
    <rPh sb="661" eb="663">
      <t>ソクシン</t>
    </rPh>
    <rPh sb="663" eb="665">
      <t>カツドウ</t>
    </rPh>
    <rPh sb="666" eb="668">
      <t>テンカイ</t>
    </rPh>
    <rPh sb="675" eb="678">
      <t>スイセンカ</t>
    </rPh>
    <rPh sb="678" eb="679">
      <t>リツ</t>
    </rPh>
    <rPh sb="685" eb="688">
      <t>ゲスイドウ</t>
    </rPh>
    <rPh sb="688" eb="690">
      <t>ショリ</t>
    </rPh>
    <rPh sb="690" eb="692">
      <t>クイキ</t>
    </rPh>
    <rPh sb="692" eb="693">
      <t>ナイ</t>
    </rPh>
    <rPh sb="698" eb="699">
      <t>サラ</t>
    </rPh>
    <rPh sb="701" eb="703">
      <t>セツゾク</t>
    </rPh>
    <rPh sb="703" eb="705">
      <t>スイシン</t>
    </rPh>
    <rPh sb="707" eb="710">
      <t>ミフキュウ</t>
    </rPh>
    <rPh sb="710" eb="712">
      <t>クイキ</t>
    </rPh>
    <rPh sb="717" eb="719">
      <t>ガッペイ</t>
    </rPh>
    <rPh sb="719" eb="722">
      <t>ジョウカソウ</t>
    </rPh>
    <rPh sb="724" eb="726">
      <t>テンカン</t>
    </rPh>
    <rPh sb="727" eb="728">
      <t>ハカ</t>
    </rPh>
    <phoneticPr fontId="4"/>
  </si>
  <si>
    <t>　当町の全体計画で示す整備区域が完了するまでには、多くの時間と資金が必要となり、財政を圧迫していくことが予想される。１０年概成に向けた効率的な汚水処理整備を推進するため、令和８年度までに都市計画区域内の普及を目標に事業を展開している。このことから、事業拡大とともに借入する企業債も同様に増加していくことは避けられない。
　この状況を踏まえ、令和５年度に下水道事業審議会等で整備計画を見直し、公共下水道計画を縮小した。また、今後の人口減少、空き家の増加なども考慮し、将来への負担が過多とならないよう検討を行った。
　以上のことから、次年度以降において、再度経営戦略を詳細に見直し、当町における汚水３事業の使用料金改定を視野に、接続可能かつ長期を見据えた事業展開が重要となる。</t>
    <rPh sb="1" eb="3">
      <t>トウチョウ</t>
    </rPh>
    <rPh sb="4" eb="6">
      <t>ゼンタイ</t>
    </rPh>
    <rPh sb="6" eb="8">
      <t>ケイカク</t>
    </rPh>
    <rPh sb="9" eb="10">
      <t>シメ</t>
    </rPh>
    <rPh sb="11" eb="13">
      <t>セイビ</t>
    </rPh>
    <rPh sb="13" eb="15">
      <t>クイキ</t>
    </rPh>
    <rPh sb="16" eb="18">
      <t>カンリョウ</t>
    </rPh>
    <rPh sb="25" eb="26">
      <t>オオ</t>
    </rPh>
    <rPh sb="28" eb="30">
      <t>ジカン</t>
    </rPh>
    <rPh sb="31" eb="33">
      <t>シキン</t>
    </rPh>
    <rPh sb="34" eb="36">
      <t>ヒツヨウ</t>
    </rPh>
    <rPh sb="40" eb="42">
      <t>ザイセイ</t>
    </rPh>
    <rPh sb="43" eb="45">
      <t>アッパク</t>
    </rPh>
    <rPh sb="52" eb="54">
      <t>ヨソウ</t>
    </rPh>
    <rPh sb="163" eb="165">
      <t>ジョウキョウ</t>
    </rPh>
    <rPh sb="166" eb="167">
      <t>フ</t>
    </rPh>
    <rPh sb="170" eb="172">
      <t>レイワ</t>
    </rPh>
    <rPh sb="173" eb="175">
      <t>ネンド</t>
    </rPh>
    <rPh sb="176" eb="179">
      <t>ゲスイドウ</t>
    </rPh>
    <rPh sb="179" eb="181">
      <t>ジギョウ</t>
    </rPh>
    <rPh sb="181" eb="184">
      <t>シンギカイ</t>
    </rPh>
    <rPh sb="184" eb="185">
      <t>トウ</t>
    </rPh>
    <rPh sb="186" eb="188">
      <t>セイビ</t>
    </rPh>
    <rPh sb="188" eb="190">
      <t>ケイカク</t>
    </rPh>
    <rPh sb="191" eb="193">
      <t>ミナオ</t>
    </rPh>
    <rPh sb="195" eb="197">
      <t>コウキョウ</t>
    </rPh>
    <rPh sb="197" eb="200">
      <t>ゲスイドウ</t>
    </rPh>
    <rPh sb="200" eb="202">
      <t>ケイカク</t>
    </rPh>
    <rPh sb="203" eb="205">
      <t>シュクショウ</t>
    </rPh>
    <rPh sb="211" eb="213">
      <t>コンゴ</t>
    </rPh>
    <rPh sb="214" eb="216">
      <t>ジンコウ</t>
    </rPh>
    <rPh sb="216" eb="218">
      <t>ゲンショウ</t>
    </rPh>
    <rPh sb="219" eb="220">
      <t>ア</t>
    </rPh>
    <rPh sb="221" eb="222">
      <t>ヤ</t>
    </rPh>
    <rPh sb="223" eb="225">
      <t>ゾウカ</t>
    </rPh>
    <rPh sb="228" eb="230">
      <t>コウリョ</t>
    </rPh>
    <rPh sb="232" eb="234">
      <t>ショウライ</t>
    </rPh>
    <rPh sb="236" eb="238">
      <t>フタン</t>
    </rPh>
    <rPh sb="239" eb="241">
      <t>カタ</t>
    </rPh>
    <rPh sb="248" eb="250">
      <t>ケントウ</t>
    </rPh>
    <rPh sb="251" eb="252">
      <t>オコナ</t>
    </rPh>
    <rPh sb="257" eb="259">
      <t>イジョウ</t>
    </rPh>
    <rPh sb="265" eb="268">
      <t>ジネンド</t>
    </rPh>
    <rPh sb="268" eb="270">
      <t>イコウ</t>
    </rPh>
    <rPh sb="275" eb="277">
      <t>サイド</t>
    </rPh>
    <rPh sb="277" eb="279">
      <t>ケイエイ</t>
    </rPh>
    <rPh sb="279" eb="281">
      <t>センリャク</t>
    </rPh>
    <rPh sb="282" eb="284">
      <t>ショウサイ</t>
    </rPh>
    <rPh sb="285" eb="287">
      <t>ミナオ</t>
    </rPh>
    <rPh sb="289" eb="291">
      <t>トウチョウ</t>
    </rPh>
    <rPh sb="295" eb="297">
      <t>オスイ</t>
    </rPh>
    <rPh sb="298" eb="300">
      <t>ジギョウ</t>
    </rPh>
    <rPh sb="301" eb="305">
      <t>シヨウリョウキン</t>
    </rPh>
    <rPh sb="305" eb="307">
      <t>カイテイ</t>
    </rPh>
    <rPh sb="308" eb="310">
      <t>シヤ</t>
    </rPh>
    <rPh sb="312" eb="314">
      <t>セツゾク</t>
    </rPh>
    <rPh sb="314" eb="316">
      <t>カノウ</t>
    </rPh>
    <rPh sb="318" eb="320">
      <t>チョウキ</t>
    </rPh>
    <rPh sb="321" eb="323">
      <t>ミス</t>
    </rPh>
    <rPh sb="325" eb="327">
      <t>ジギョウ</t>
    </rPh>
    <rPh sb="327" eb="329">
      <t>テンカイ</t>
    </rPh>
    <rPh sb="330" eb="332">
      <t>ジュウヨウ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</si>
</sst>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493-4D9E-8DD6-72F27F7A48B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0.05</c:v>
                </c:pt>
                <c:pt idx="2">
                  <c:v>0.08</c:v>
                </c:pt>
                <c:pt idx="3">
                  <c:v>0.06</c:v>
                </c:pt>
                <c:pt idx="4" formatCode="#,##0.00;&quot;△&quot;#,##0.00">
                  <c:v>0</c:v>
                </c:pt>
              </c:numCache>
            </c:numRef>
          </c:val>
          <c:smooth val="0"/>
          <c:extLst>
            <c:ext xmlns:c16="http://schemas.microsoft.com/office/drawing/2014/chart" uri="{C3380CC4-5D6E-409C-BE32-E72D297353CC}">
              <c16:uniqueId val="{00000001-D493-4D9E-8DD6-72F27F7A48B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44.35</c:v>
                </c:pt>
                <c:pt idx="1">
                  <c:v>45.46</c:v>
                </c:pt>
                <c:pt idx="2">
                  <c:v>46.42</c:v>
                </c:pt>
                <c:pt idx="3">
                  <c:v>48</c:v>
                </c:pt>
                <c:pt idx="4">
                  <c:v>51.38</c:v>
                </c:pt>
              </c:numCache>
            </c:numRef>
          </c:val>
          <c:extLst>
            <c:ext xmlns:c16="http://schemas.microsoft.com/office/drawing/2014/chart" uri="{C3380CC4-5D6E-409C-BE32-E72D297353CC}">
              <c16:uniqueId val="{00000000-6366-4EC3-98C7-E4D2452D896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44.35</c:v>
                </c:pt>
                <c:pt idx="1">
                  <c:v>45.46</c:v>
                </c:pt>
                <c:pt idx="2">
                  <c:v>46.42</c:v>
                </c:pt>
                <c:pt idx="3">
                  <c:v>48</c:v>
                </c:pt>
                <c:pt idx="4">
                  <c:v>51.38</c:v>
                </c:pt>
              </c:numCache>
            </c:numRef>
          </c:val>
          <c:smooth val="0"/>
          <c:extLst>
            <c:ext xmlns:c16="http://schemas.microsoft.com/office/drawing/2014/chart" uri="{C3380CC4-5D6E-409C-BE32-E72D297353CC}">
              <c16:uniqueId val="{00000001-6366-4EC3-98C7-E4D2452D896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63.49</c:v>
                </c:pt>
                <c:pt idx="1">
                  <c:v>64.319999999999993</c:v>
                </c:pt>
                <c:pt idx="2">
                  <c:v>65.989999999999995</c:v>
                </c:pt>
                <c:pt idx="3">
                  <c:v>67.19</c:v>
                </c:pt>
                <c:pt idx="4">
                  <c:v>68.39</c:v>
                </c:pt>
              </c:numCache>
            </c:numRef>
          </c:val>
          <c:extLst>
            <c:ext xmlns:c16="http://schemas.microsoft.com/office/drawing/2014/chart" uri="{C3380CC4-5D6E-409C-BE32-E72D297353CC}">
              <c16:uniqueId val="{00000000-5FB8-4288-B4DC-1C95FA51D71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63.65</c:v>
                </c:pt>
                <c:pt idx="1">
                  <c:v>62.48</c:v>
                </c:pt>
                <c:pt idx="2">
                  <c:v>63.19</c:v>
                </c:pt>
                <c:pt idx="3">
                  <c:v>58.16</c:v>
                </c:pt>
                <c:pt idx="4">
                  <c:v>69.180000000000007</c:v>
                </c:pt>
              </c:numCache>
            </c:numRef>
          </c:val>
          <c:smooth val="0"/>
          <c:extLst>
            <c:ext xmlns:c16="http://schemas.microsoft.com/office/drawing/2014/chart" uri="{C3380CC4-5D6E-409C-BE32-E72D297353CC}">
              <c16:uniqueId val="{00000001-5FB8-4288-B4DC-1C95FA51D71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100.43</c:v>
                </c:pt>
                <c:pt idx="1">
                  <c:v>100.87</c:v>
                </c:pt>
                <c:pt idx="2">
                  <c:v>101.87</c:v>
                </c:pt>
                <c:pt idx="3">
                  <c:v>101.67</c:v>
                </c:pt>
                <c:pt idx="4">
                  <c:v>101.5</c:v>
                </c:pt>
              </c:numCache>
            </c:numRef>
          </c:val>
          <c:extLst>
            <c:ext xmlns:c16="http://schemas.microsoft.com/office/drawing/2014/chart" uri="{C3380CC4-5D6E-409C-BE32-E72D297353CC}">
              <c16:uniqueId val="{00000000-85FE-4281-98B5-F977775608D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105.2</c:v>
                </c:pt>
                <c:pt idx="1">
                  <c:v>102.6</c:v>
                </c:pt>
                <c:pt idx="2">
                  <c:v>106.52</c:v>
                </c:pt>
                <c:pt idx="3">
                  <c:v>106.57</c:v>
                </c:pt>
                <c:pt idx="4">
                  <c:v>103.5</c:v>
                </c:pt>
              </c:numCache>
            </c:numRef>
          </c:val>
          <c:smooth val="0"/>
          <c:extLst>
            <c:ext xmlns:c16="http://schemas.microsoft.com/office/drawing/2014/chart" uri="{C3380CC4-5D6E-409C-BE32-E72D297353CC}">
              <c16:uniqueId val="{00000001-85FE-4281-98B5-F977775608D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18.850000000000001</c:v>
                </c:pt>
                <c:pt idx="1">
                  <c:v>20.34</c:v>
                </c:pt>
                <c:pt idx="2">
                  <c:v>21.88</c:v>
                </c:pt>
                <c:pt idx="3">
                  <c:v>23.13</c:v>
                </c:pt>
                <c:pt idx="4">
                  <c:v>24.68</c:v>
                </c:pt>
              </c:numCache>
            </c:numRef>
          </c:val>
          <c:extLst>
            <c:ext xmlns:c16="http://schemas.microsoft.com/office/drawing/2014/chart" uri="{C3380CC4-5D6E-409C-BE32-E72D297353CC}">
              <c16:uniqueId val="{00000000-591B-4EFC-9DDD-AEBDB78A656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6.42</c:v>
                </c:pt>
                <c:pt idx="1">
                  <c:v>8.2799999999999994</c:v>
                </c:pt>
                <c:pt idx="2">
                  <c:v>10.66</c:v>
                </c:pt>
                <c:pt idx="3">
                  <c:v>11.93</c:v>
                </c:pt>
                <c:pt idx="4">
                  <c:v>17.260000000000002</c:v>
                </c:pt>
              </c:numCache>
            </c:numRef>
          </c:val>
          <c:smooth val="0"/>
          <c:extLst>
            <c:ext xmlns:c16="http://schemas.microsoft.com/office/drawing/2014/chart" uri="{C3380CC4-5D6E-409C-BE32-E72D297353CC}">
              <c16:uniqueId val="{00000001-591B-4EFC-9DDD-AEBDB78A656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53A-4276-8A54-8D955984364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0.05</c:v>
                </c:pt>
                <c:pt idx="4" formatCode="#,##0.00;&quot;△&quot;#,##0.00;&quot;-&quot;">
                  <c:v>0.14000000000000001</c:v>
                </c:pt>
              </c:numCache>
            </c:numRef>
          </c:val>
          <c:smooth val="0"/>
          <c:extLst>
            <c:ext xmlns:c16="http://schemas.microsoft.com/office/drawing/2014/chart" uri="{C3380CC4-5D6E-409C-BE32-E72D297353CC}">
              <c16:uniqueId val="{00000001-353A-4276-8A54-8D955984364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397-466A-91EE-71959739D26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47.88</c:v>
                </c:pt>
                <c:pt idx="1">
                  <c:v>55.31</c:v>
                </c:pt>
                <c:pt idx="2">
                  <c:v>22.09</c:v>
                </c:pt>
                <c:pt idx="3">
                  <c:v>15.09</c:v>
                </c:pt>
                <c:pt idx="4">
                  <c:v>14.49</c:v>
                </c:pt>
              </c:numCache>
            </c:numRef>
          </c:val>
          <c:smooth val="0"/>
          <c:extLst>
            <c:ext xmlns:c16="http://schemas.microsoft.com/office/drawing/2014/chart" uri="{C3380CC4-5D6E-409C-BE32-E72D297353CC}">
              <c16:uniqueId val="{00000001-D397-466A-91EE-71959739D26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240.42</c:v>
                </c:pt>
                <c:pt idx="1">
                  <c:v>167.25</c:v>
                </c:pt>
                <c:pt idx="2">
                  <c:v>177.68</c:v>
                </c:pt>
                <c:pt idx="3">
                  <c:v>141.94999999999999</c:v>
                </c:pt>
                <c:pt idx="4">
                  <c:v>134.28</c:v>
                </c:pt>
              </c:numCache>
            </c:numRef>
          </c:val>
          <c:extLst>
            <c:ext xmlns:c16="http://schemas.microsoft.com/office/drawing/2014/chart" uri="{C3380CC4-5D6E-409C-BE32-E72D297353CC}">
              <c16:uniqueId val="{00000000-636F-403F-95DB-68F963C65CB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151.49</c:v>
                </c:pt>
                <c:pt idx="1">
                  <c:v>123.63</c:v>
                </c:pt>
                <c:pt idx="2">
                  <c:v>136.09</c:v>
                </c:pt>
                <c:pt idx="3">
                  <c:v>124.73</c:v>
                </c:pt>
                <c:pt idx="4">
                  <c:v>131.77000000000001</c:v>
                </c:pt>
              </c:numCache>
            </c:numRef>
          </c:val>
          <c:smooth val="0"/>
          <c:extLst>
            <c:ext xmlns:c16="http://schemas.microsoft.com/office/drawing/2014/chart" uri="{C3380CC4-5D6E-409C-BE32-E72D297353CC}">
              <c16:uniqueId val="{00000001-636F-403F-95DB-68F963C65CB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B0F-462B-B32A-C7075F7E2E9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2103.92</c:v>
                </c:pt>
                <c:pt idx="1">
                  <c:v>2411.29</c:v>
                </c:pt>
                <c:pt idx="2">
                  <c:v>3637.99</c:v>
                </c:pt>
                <c:pt idx="3">
                  <c:v>3640.95</c:v>
                </c:pt>
                <c:pt idx="4">
                  <c:v>4182.66</c:v>
                </c:pt>
              </c:numCache>
            </c:numRef>
          </c:val>
          <c:smooth val="0"/>
          <c:extLst>
            <c:ext xmlns:c16="http://schemas.microsoft.com/office/drawing/2014/chart" uri="{C3380CC4-5D6E-409C-BE32-E72D297353CC}">
              <c16:uniqueId val="{00000001-9B0F-462B-B32A-C7075F7E2E9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80.45</c:v>
                </c:pt>
                <c:pt idx="1">
                  <c:v>78.290000000000006</c:v>
                </c:pt>
                <c:pt idx="2">
                  <c:v>61.63</c:v>
                </c:pt>
                <c:pt idx="3">
                  <c:v>62.36</c:v>
                </c:pt>
                <c:pt idx="4">
                  <c:v>64.7</c:v>
                </c:pt>
              </c:numCache>
            </c:numRef>
          </c:val>
          <c:extLst>
            <c:ext xmlns:c16="http://schemas.microsoft.com/office/drawing/2014/chart" uri="{C3380CC4-5D6E-409C-BE32-E72D297353CC}">
              <c16:uniqueId val="{00000000-414A-4A61-8606-F31D92DED5A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83.47</c:v>
                </c:pt>
                <c:pt idx="1">
                  <c:v>79.77</c:v>
                </c:pt>
                <c:pt idx="2">
                  <c:v>86.76</c:v>
                </c:pt>
                <c:pt idx="3">
                  <c:v>83.1</c:v>
                </c:pt>
                <c:pt idx="4">
                  <c:v>82.12</c:v>
                </c:pt>
              </c:numCache>
            </c:numRef>
          </c:val>
          <c:smooth val="0"/>
          <c:extLst>
            <c:ext xmlns:c16="http://schemas.microsoft.com/office/drawing/2014/chart" uri="{C3380CC4-5D6E-409C-BE32-E72D297353CC}">
              <c16:uniqueId val="{00000001-414A-4A61-8606-F31D92DED5A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233.73</c:v>
                </c:pt>
                <c:pt idx="1">
                  <c:v>240.35</c:v>
                </c:pt>
                <c:pt idx="2">
                  <c:v>305.95999999999998</c:v>
                </c:pt>
                <c:pt idx="3">
                  <c:v>302.37</c:v>
                </c:pt>
                <c:pt idx="4">
                  <c:v>291.48</c:v>
                </c:pt>
              </c:numCache>
            </c:numRef>
          </c:val>
          <c:extLst>
            <c:ext xmlns:c16="http://schemas.microsoft.com/office/drawing/2014/chart" uri="{C3380CC4-5D6E-409C-BE32-E72D297353CC}">
              <c16:uniqueId val="{00000000-0D3A-4556-926D-A252B396731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171.43</c:v>
                </c:pt>
                <c:pt idx="1">
                  <c:v>181.45</c:v>
                </c:pt>
                <c:pt idx="2">
                  <c:v>190.07</c:v>
                </c:pt>
                <c:pt idx="3">
                  <c:v>195.4</c:v>
                </c:pt>
                <c:pt idx="4">
                  <c:v>195.08</c:v>
                </c:pt>
              </c:numCache>
            </c:numRef>
          </c:val>
          <c:smooth val="0"/>
          <c:extLst>
            <c:ext xmlns:c16="http://schemas.microsoft.com/office/drawing/2014/chart" uri="{C3380CC4-5D6E-409C-BE32-E72D297353CC}">
              <c16:uniqueId val="{00000001-0D3A-4556-926D-A252B396731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L44" zoomScaleNormal="100" workbookViewId="0">
      <selection activeCell="BL47" sqref="BL47:BZ63"/>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愛媛県　砥部町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Cb3</v>
      </c>
      <c r="X8" s="39"/>
      <c r="Y8" s="39"/>
      <c r="Z8" s="39"/>
      <c r="AA8" s="39"/>
      <c r="AB8" s="39"/>
      <c r="AC8" s="39"/>
      <c r="AD8" s="40" t="str">
        <f>データ!$M$6</f>
        <v>非設置</v>
      </c>
      <c r="AE8" s="40"/>
      <c r="AF8" s="40"/>
      <c r="AG8" s="40"/>
      <c r="AH8" s="40"/>
      <c r="AI8" s="40"/>
      <c r="AJ8" s="40"/>
      <c r="AK8" s="3"/>
      <c r="AL8" s="41">
        <f>データ!S6</f>
        <v>20190</v>
      </c>
      <c r="AM8" s="41"/>
      <c r="AN8" s="41"/>
      <c r="AO8" s="41"/>
      <c r="AP8" s="41"/>
      <c r="AQ8" s="41"/>
      <c r="AR8" s="41"/>
      <c r="AS8" s="41"/>
      <c r="AT8" s="34">
        <f>データ!T6</f>
        <v>101.59</v>
      </c>
      <c r="AU8" s="34"/>
      <c r="AV8" s="34"/>
      <c r="AW8" s="34"/>
      <c r="AX8" s="34"/>
      <c r="AY8" s="34"/>
      <c r="AZ8" s="34"/>
      <c r="BA8" s="34"/>
      <c r="BB8" s="34">
        <f>データ!U6</f>
        <v>198.74</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55.56</v>
      </c>
      <c r="J10" s="34"/>
      <c r="K10" s="34"/>
      <c r="L10" s="34"/>
      <c r="M10" s="34"/>
      <c r="N10" s="34"/>
      <c r="O10" s="34"/>
      <c r="P10" s="34">
        <f>データ!P6</f>
        <v>37.49</v>
      </c>
      <c r="Q10" s="34"/>
      <c r="R10" s="34"/>
      <c r="S10" s="34"/>
      <c r="T10" s="34"/>
      <c r="U10" s="34"/>
      <c r="V10" s="34"/>
      <c r="W10" s="34">
        <f>データ!Q6</f>
        <v>99.65</v>
      </c>
      <c r="X10" s="34"/>
      <c r="Y10" s="34"/>
      <c r="Z10" s="34"/>
      <c r="AA10" s="34"/>
      <c r="AB10" s="34"/>
      <c r="AC10" s="34"/>
      <c r="AD10" s="41">
        <f>データ!R6</f>
        <v>4070</v>
      </c>
      <c r="AE10" s="41"/>
      <c r="AF10" s="41"/>
      <c r="AG10" s="41"/>
      <c r="AH10" s="41"/>
      <c r="AI10" s="41"/>
      <c r="AJ10" s="41"/>
      <c r="AK10" s="2"/>
      <c r="AL10" s="41">
        <f>データ!V6</f>
        <v>7529</v>
      </c>
      <c r="AM10" s="41"/>
      <c r="AN10" s="41"/>
      <c r="AO10" s="41"/>
      <c r="AP10" s="41"/>
      <c r="AQ10" s="41"/>
      <c r="AR10" s="41"/>
      <c r="AS10" s="41"/>
      <c r="AT10" s="34">
        <f>データ!W6</f>
        <v>1.45</v>
      </c>
      <c r="AU10" s="34"/>
      <c r="AV10" s="34"/>
      <c r="AW10" s="34"/>
      <c r="AX10" s="34"/>
      <c r="AY10" s="34"/>
      <c r="AZ10" s="34"/>
      <c r="BA10" s="34"/>
      <c r="BB10" s="34">
        <f>データ!X6</f>
        <v>5192.41</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113</v>
      </c>
      <c r="BM47" s="71"/>
      <c r="BN47" s="71"/>
      <c r="BO47" s="71"/>
      <c r="BP47" s="71"/>
      <c r="BQ47" s="71"/>
      <c r="BR47" s="71"/>
      <c r="BS47" s="71"/>
      <c r="BT47" s="71"/>
      <c r="BU47" s="71"/>
      <c r="BV47" s="71"/>
      <c r="BW47" s="71"/>
      <c r="BX47" s="71"/>
      <c r="BY47" s="71"/>
      <c r="BZ47" s="7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0"/>
      <c r="BM60" s="71"/>
      <c r="BN60" s="71"/>
      <c r="BO60" s="71"/>
      <c r="BP60" s="71"/>
      <c r="BQ60" s="71"/>
      <c r="BR60" s="71"/>
      <c r="BS60" s="71"/>
      <c r="BT60" s="71"/>
      <c r="BU60" s="71"/>
      <c r="BV60" s="71"/>
      <c r="BW60" s="71"/>
      <c r="BX60" s="71"/>
      <c r="BY60" s="71"/>
      <c r="BZ60" s="7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0"/>
      <c r="BM61" s="71"/>
      <c r="BN61" s="71"/>
      <c r="BO61" s="71"/>
      <c r="BP61" s="71"/>
      <c r="BQ61" s="71"/>
      <c r="BR61" s="71"/>
      <c r="BS61" s="71"/>
      <c r="BT61" s="71"/>
      <c r="BU61" s="71"/>
      <c r="BV61" s="71"/>
      <c r="BW61" s="71"/>
      <c r="BX61" s="71"/>
      <c r="BY61" s="71"/>
      <c r="BZ61" s="7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115</v>
      </c>
      <c r="BM66" s="71"/>
      <c r="BN66" s="71"/>
      <c r="BO66" s="71"/>
      <c r="BP66" s="71"/>
      <c r="BQ66" s="71"/>
      <c r="BR66" s="71"/>
      <c r="BS66" s="71"/>
      <c r="BT66" s="71"/>
      <c r="BU66" s="71"/>
      <c r="BV66" s="71"/>
      <c r="BW66" s="71"/>
      <c r="BX66" s="71"/>
      <c r="BY66" s="71"/>
      <c r="BZ66" s="7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2">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n+getWhF6pXCIOVZmKPR2ur1efcwlmlhwar5Axeg4sj0jt7FdXS4Jjd2e6GUorVB6cqUZrMKxTC7WVaGxBUpHA==" saltValue="5p1jvqd3O9DyZLkifzxPd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384020</v>
      </c>
      <c r="D6" s="19">
        <f t="shared" si="3"/>
        <v>46</v>
      </c>
      <c r="E6" s="19">
        <f t="shared" si="3"/>
        <v>17</v>
      </c>
      <c r="F6" s="19">
        <f t="shared" si="3"/>
        <v>1</v>
      </c>
      <c r="G6" s="19">
        <f t="shared" si="3"/>
        <v>0</v>
      </c>
      <c r="H6" s="19" t="str">
        <f t="shared" si="3"/>
        <v>愛媛県　砥部町</v>
      </c>
      <c r="I6" s="19" t="str">
        <f t="shared" si="3"/>
        <v>法適用</v>
      </c>
      <c r="J6" s="19" t="str">
        <f t="shared" si="3"/>
        <v>下水道事業</v>
      </c>
      <c r="K6" s="19" t="str">
        <f t="shared" si="3"/>
        <v>公共下水道</v>
      </c>
      <c r="L6" s="19" t="str">
        <f t="shared" si="3"/>
        <v>Cb3</v>
      </c>
      <c r="M6" s="19" t="str">
        <f t="shared" si="3"/>
        <v>非設置</v>
      </c>
      <c r="N6" s="20" t="str">
        <f t="shared" si="3"/>
        <v>-</v>
      </c>
      <c r="O6" s="20">
        <f t="shared" si="3"/>
        <v>55.56</v>
      </c>
      <c r="P6" s="20">
        <f t="shared" si="3"/>
        <v>37.49</v>
      </c>
      <c r="Q6" s="20">
        <f t="shared" si="3"/>
        <v>99.65</v>
      </c>
      <c r="R6" s="20">
        <f t="shared" si="3"/>
        <v>4070</v>
      </c>
      <c r="S6" s="20">
        <f t="shared" si="3"/>
        <v>20190</v>
      </c>
      <c r="T6" s="20">
        <f t="shared" si="3"/>
        <v>101.59</v>
      </c>
      <c r="U6" s="20">
        <f t="shared" si="3"/>
        <v>198.74</v>
      </c>
      <c r="V6" s="20">
        <f t="shared" si="3"/>
        <v>7529</v>
      </c>
      <c r="W6" s="20">
        <f t="shared" si="3"/>
        <v>1.45</v>
      </c>
      <c r="X6" s="20">
        <f t="shared" si="3"/>
        <v>5192.41</v>
      </c>
      <c r="Y6" s="21">
        <f>IF(Y7="",NA(),Y7)</f>
        <v>100.43</v>
      </c>
      <c r="Z6" s="21">
        <f t="shared" ref="Z6:AH6" si="4">IF(Z7="",NA(),Z7)</f>
        <v>100.87</v>
      </c>
      <c r="AA6" s="21">
        <f t="shared" si="4"/>
        <v>101.87</v>
      </c>
      <c r="AB6" s="21">
        <f t="shared" si="4"/>
        <v>101.67</v>
      </c>
      <c r="AC6" s="21">
        <f t="shared" si="4"/>
        <v>101.5</v>
      </c>
      <c r="AD6" s="21">
        <f t="shared" si="4"/>
        <v>105.2</v>
      </c>
      <c r="AE6" s="21">
        <f t="shared" si="4"/>
        <v>102.6</v>
      </c>
      <c r="AF6" s="21">
        <f t="shared" si="4"/>
        <v>106.52</v>
      </c>
      <c r="AG6" s="21">
        <f t="shared" si="4"/>
        <v>106.57</v>
      </c>
      <c r="AH6" s="21">
        <f t="shared" si="4"/>
        <v>103.5</v>
      </c>
      <c r="AI6" s="20" t="str">
        <f>IF(AI7="","",IF(AI7="-","【-】","【"&amp;SUBSTITUTE(TEXT(AI7,"#,##0.00"),"-","△")&amp;"】"))</f>
        <v>【105.36】</v>
      </c>
      <c r="AJ6" s="20">
        <f>IF(AJ7="",NA(),AJ7)</f>
        <v>0</v>
      </c>
      <c r="AK6" s="20">
        <f t="shared" ref="AK6:AS6" si="5">IF(AK7="",NA(),AK7)</f>
        <v>0</v>
      </c>
      <c r="AL6" s="20">
        <f t="shared" si="5"/>
        <v>0</v>
      </c>
      <c r="AM6" s="20">
        <f t="shared" si="5"/>
        <v>0</v>
      </c>
      <c r="AN6" s="20">
        <f t="shared" si="5"/>
        <v>0</v>
      </c>
      <c r="AO6" s="21">
        <f t="shared" si="5"/>
        <v>47.88</v>
      </c>
      <c r="AP6" s="21">
        <f t="shared" si="5"/>
        <v>55.31</v>
      </c>
      <c r="AQ6" s="21">
        <f t="shared" si="5"/>
        <v>22.09</v>
      </c>
      <c r="AR6" s="21">
        <f t="shared" si="5"/>
        <v>15.09</v>
      </c>
      <c r="AS6" s="21">
        <f t="shared" si="5"/>
        <v>14.49</v>
      </c>
      <c r="AT6" s="20" t="str">
        <f>IF(AT7="","",IF(AT7="-","【-】","【"&amp;SUBSTITUTE(TEXT(AT7,"#,##0.00"),"-","△")&amp;"】"))</f>
        <v>【3.12】</v>
      </c>
      <c r="AU6" s="21">
        <f>IF(AU7="",NA(),AU7)</f>
        <v>240.42</v>
      </c>
      <c r="AV6" s="21">
        <f t="shared" ref="AV6:BD6" si="6">IF(AV7="",NA(),AV7)</f>
        <v>167.25</v>
      </c>
      <c r="AW6" s="21">
        <f t="shared" si="6"/>
        <v>177.68</v>
      </c>
      <c r="AX6" s="21">
        <f t="shared" si="6"/>
        <v>141.94999999999999</v>
      </c>
      <c r="AY6" s="21">
        <f t="shared" si="6"/>
        <v>134.28</v>
      </c>
      <c r="AZ6" s="21">
        <f t="shared" si="6"/>
        <v>151.49</v>
      </c>
      <c r="BA6" s="21">
        <f t="shared" si="6"/>
        <v>123.63</v>
      </c>
      <c r="BB6" s="21">
        <f t="shared" si="6"/>
        <v>136.09</v>
      </c>
      <c r="BC6" s="21">
        <f t="shared" si="6"/>
        <v>124.73</v>
      </c>
      <c r="BD6" s="21">
        <f t="shared" si="6"/>
        <v>131.77000000000001</v>
      </c>
      <c r="BE6" s="20" t="str">
        <f>IF(BE7="","",IF(BE7="-","【-】","【"&amp;SUBSTITUTE(TEXT(BE7,"#,##0.00"),"-","△")&amp;"】"))</f>
        <v>【82.75】</v>
      </c>
      <c r="BF6" s="20">
        <f>IF(BF7="",NA(),BF7)</f>
        <v>0</v>
      </c>
      <c r="BG6" s="20">
        <f t="shared" ref="BG6:BO6" si="7">IF(BG7="",NA(),BG7)</f>
        <v>0</v>
      </c>
      <c r="BH6" s="20">
        <f t="shared" si="7"/>
        <v>0</v>
      </c>
      <c r="BI6" s="20">
        <f t="shared" si="7"/>
        <v>0</v>
      </c>
      <c r="BJ6" s="20">
        <f t="shared" si="7"/>
        <v>0</v>
      </c>
      <c r="BK6" s="21">
        <f t="shared" si="7"/>
        <v>2103.92</v>
      </c>
      <c r="BL6" s="21">
        <f t="shared" si="7"/>
        <v>2411.29</v>
      </c>
      <c r="BM6" s="21">
        <f t="shared" si="7"/>
        <v>3637.99</v>
      </c>
      <c r="BN6" s="21">
        <f t="shared" si="7"/>
        <v>3640.95</v>
      </c>
      <c r="BO6" s="21">
        <f t="shared" si="7"/>
        <v>4182.66</v>
      </c>
      <c r="BP6" s="20" t="str">
        <f>IF(BP7="","",IF(BP7="-","【-】","【"&amp;SUBSTITUTE(TEXT(BP7,"#,##0.00"),"-","△")&amp;"】"))</f>
        <v>【602.56】</v>
      </c>
      <c r="BQ6" s="21">
        <f>IF(BQ7="",NA(),BQ7)</f>
        <v>80.45</v>
      </c>
      <c r="BR6" s="21">
        <f t="shared" ref="BR6:BZ6" si="8">IF(BR7="",NA(),BR7)</f>
        <v>78.290000000000006</v>
      </c>
      <c r="BS6" s="21">
        <f t="shared" si="8"/>
        <v>61.63</v>
      </c>
      <c r="BT6" s="21">
        <f t="shared" si="8"/>
        <v>62.36</v>
      </c>
      <c r="BU6" s="21">
        <f t="shared" si="8"/>
        <v>64.7</v>
      </c>
      <c r="BV6" s="21">
        <f t="shared" si="8"/>
        <v>83.47</v>
      </c>
      <c r="BW6" s="21">
        <f t="shared" si="8"/>
        <v>79.77</v>
      </c>
      <c r="BX6" s="21">
        <f t="shared" si="8"/>
        <v>86.76</v>
      </c>
      <c r="BY6" s="21">
        <f t="shared" si="8"/>
        <v>83.1</v>
      </c>
      <c r="BZ6" s="21">
        <f t="shared" si="8"/>
        <v>82.12</v>
      </c>
      <c r="CA6" s="20" t="str">
        <f>IF(CA7="","",IF(CA7="-","【-】","【"&amp;SUBSTITUTE(TEXT(CA7,"#,##0.00"),"-","△")&amp;"】"))</f>
        <v>【97.94】</v>
      </c>
      <c r="CB6" s="21">
        <f>IF(CB7="",NA(),CB7)</f>
        <v>233.73</v>
      </c>
      <c r="CC6" s="21">
        <f t="shared" ref="CC6:CK6" si="9">IF(CC7="",NA(),CC7)</f>
        <v>240.35</v>
      </c>
      <c r="CD6" s="21">
        <f t="shared" si="9"/>
        <v>305.95999999999998</v>
      </c>
      <c r="CE6" s="21">
        <f t="shared" si="9"/>
        <v>302.37</v>
      </c>
      <c r="CF6" s="21">
        <f t="shared" si="9"/>
        <v>291.48</v>
      </c>
      <c r="CG6" s="21">
        <f t="shared" si="9"/>
        <v>171.43</v>
      </c>
      <c r="CH6" s="21">
        <f t="shared" si="9"/>
        <v>181.45</v>
      </c>
      <c r="CI6" s="21">
        <f t="shared" si="9"/>
        <v>190.07</v>
      </c>
      <c r="CJ6" s="21">
        <f t="shared" si="9"/>
        <v>195.4</v>
      </c>
      <c r="CK6" s="21">
        <f t="shared" si="9"/>
        <v>195.08</v>
      </c>
      <c r="CL6" s="20" t="str">
        <f>IF(CL7="","",IF(CL7="-","【-】","【"&amp;SUBSTITUTE(TEXT(CL7,"#,##0.00"),"-","△")&amp;"】"))</f>
        <v>【140.98】</v>
      </c>
      <c r="CM6" s="21">
        <f>IF(CM7="",NA(),CM7)</f>
        <v>44.35</v>
      </c>
      <c r="CN6" s="21">
        <f t="shared" ref="CN6:CV6" si="10">IF(CN7="",NA(),CN7)</f>
        <v>45.46</v>
      </c>
      <c r="CO6" s="21">
        <f t="shared" si="10"/>
        <v>46.42</v>
      </c>
      <c r="CP6" s="21">
        <f t="shared" si="10"/>
        <v>48</v>
      </c>
      <c r="CQ6" s="21">
        <f t="shared" si="10"/>
        <v>51.38</v>
      </c>
      <c r="CR6" s="21">
        <f t="shared" si="10"/>
        <v>44.35</v>
      </c>
      <c r="CS6" s="21">
        <f t="shared" si="10"/>
        <v>45.46</v>
      </c>
      <c r="CT6" s="21">
        <f t="shared" si="10"/>
        <v>46.42</v>
      </c>
      <c r="CU6" s="21">
        <f t="shared" si="10"/>
        <v>48</v>
      </c>
      <c r="CV6" s="21">
        <f t="shared" si="10"/>
        <v>51.38</v>
      </c>
      <c r="CW6" s="20" t="str">
        <f>IF(CW7="","",IF(CW7="-","【-】","【"&amp;SUBSTITUTE(TEXT(CW7,"#,##0.00"),"-","△")&amp;"】"))</f>
        <v>【60.13】</v>
      </c>
      <c r="CX6" s="21">
        <f>IF(CX7="",NA(),CX7)</f>
        <v>63.49</v>
      </c>
      <c r="CY6" s="21">
        <f t="shared" ref="CY6:DG6" si="11">IF(CY7="",NA(),CY7)</f>
        <v>64.319999999999993</v>
      </c>
      <c r="CZ6" s="21">
        <f t="shared" si="11"/>
        <v>65.989999999999995</v>
      </c>
      <c r="DA6" s="21">
        <f t="shared" si="11"/>
        <v>67.19</v>
      </c>
      <c r="DB6" s="21">
        <f t="shared" si="11"/>
        <v>68.39</v>
      </c>
      <c r="DC6" s="21">
        <f t="shared" si="11"/>
        <v>63.65</v>
      </c>
      <c r="DD6" s="21">
        <f t="shared" si="11"/>
        <v>62.48</v>
      </c>
      <c r="DE6" s="21">
        <f t="shared" si="11"/>
        <v>63.19</v>
      </c>
      <c r="DF6" s="21">
        <f t="shared" si="11"/>
        <v>58.16</v>
      </c>
      <c r="DG6" s="21">
        <f t="shared" si="11"/>
        <v>69.180000000000007</v>
      </c>
      <c r="DH6" s="20" t="str">
        <f>IF(DH7="","",IF(DH7="-","【-】","【"&amp;SUBSTITUTE(TEXT(DH7,"#,##0.00"),"-","△")&amp;"】"))</f>
        <v>【96.00】</v>
      </c>
      <c r="DI6" s="21">
        <f>IF(DI7="",NA(),DI7)</f>
        <v>18.850000000000001</v>
      </c>
      <c r="DJ6" s="21">
        <f t="shared" ref="DJ6:DR6" si="12">IF(DJ7="",NA(),DJ7)</f>
        <v>20.34</v>
      </c>
      <c r="DK6" s="21">
        <f t="shared" si="12"/>
        <v>21.88</v>
      </c>
      <c r="DL6" s="21">
        <f t="shared" si="12"/>
        <v>23.13</v>
      </c>
      <c r="DM6" s="21">
        <f t="shared" si="12"/>
        <v>24.68</v>
      </c>
      <c r="DN6" s="21">
        <f t="shared" si="12"/>
        <v>6.42</v>
      </c>
      <c r="DO6" s="21">
        <f t="shared" si="12"/>
        <v>8.2799999999999994</v>
      </c>
      <c r="DP6" s="21">
        <f t="shared" si="12"/>
        <v>10.66</v>
      </c>
      <c r="DQ6" s="21">
        <f t="shared" si="12"/>
        <v>11.93</v>
      </c>
      <c r="DR6" s="21">
        <f t="shared" si="12"/>
        <v>17.260000000000002</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0.05</v>
      </c>
      <c r="EC6" s="21">
        <f t="shared" si="13"/>
        <v>0.14000000000000001</v>
      </c>
      <c r="ED6" s="20" t="str">
        <f>IF(ED7="","",IF(ED7="-","【-】","【"&amp;SUBSTITUTE(TEXT(ED7,"#,##0.00"),"-","△")&amp;"】"))</f>
        <v>【9.46】</v>
      </c>
      <c r="EE6" s="20">
        <f>IF(EE7="",NA(),EE7)</f>
        <v>0</v>
      </c>
      <c r="EF6" s="20">
        <f t="shared" ref="EF6:EN6" si="14">IF(EF7="",NA(),EF7)</f>
        <v>0</v>
      </c>
      <c r="EG6" s="20">
        <f t="shared" si="14"/>
        <v>0</v>
      </c>
      <c r="EH6" s="20">
        <f t="shared" si="14"/>
        <v>0</v>
      </c>
      <c r="EI6" s="20">
        <f t="shared" si="14"/>
        <v>0</v>
      </c>
      <c r="EJ6" s="21">
        <f t="shared" si="14"/>
        <v>0.03</v>
      </c>
      <c r="EK6" s="21">
        <f t="shared" si="14"/>
        <v>0.05</v>
      </c>
      <c r="EL6" s="21">
        <f t="shared" si="14"/>
        <v>0.08</v>
      </c>
      <c r="EM6" s="21">
        <f t="shared" si="14"/>
        <v>0.06</v>
      </c>
      <c r="EN6" s="20">
        <f t="shared" si="14"/>
        <v>0</v>
      </c>
      <c r="EO6" s="20" t="str">
        <f>IF(EO7="","",IF(EO7="-","【-】","【"&amp;SUBSTITUTE(TEXT(EO7,"#,##0.00"),"-","△")&amp;"】"))</f>
        <v>【0.19】</v>
      </c>
    </row>
    <row r="7" spans="1:148" s="22" customFormat="1" x14ac:dyDescent="0.2">
      <c r="A7" s="14"/>
      <c r="B7" s="23">
        <v>2024</v>
      </c>
      <c r="C7" s="23">
        <v>384020</v>
      </c>
      <c r="D7" s="23">
        <v>46</v>
      </c>
      <c r="E7" s="23">
        <v>17</v>
      </c>
      <c r="F7" s="23">
        <v>1</v>
      </c>
      <c r="G7" s="23">
        <v>0</v>
      </c>
      <c r="H7" s="23" t="s">
        <v>96</v>
      </c>
      <c r="I7" s="23" t="s">
        <v>97</v>
      </c>
      <c r="J7" s="23" t="s">
        <v>98</v>
      </c>
      <c r="K7" s="23" t="s">
        <v>99</v>
      </c>
      <c r="L7" s="23" t="s">
        <v>100</v>
      </c>
      <c r="M7" s="23" t="s">
        <v>101</v>
      </c>
      <c r="N7" s="24" t="s">
        <v>102</v>
      </c>
      <c r="O7" s="24">
        <v>55.56</v>
      </c>
      <c r="P7" s="24">
        <v>37.49</v>
      </c>
      <c r="Q7" s="24">
        <v>99.65</v>
      </c>
      <c r="R7" s="24">
        <v>4070</v>
      </c>
      <c r="S7" s="24">
        <v>20190</v>
      </c>
      <c r="T7" s="24">
        <v>101.59</v>
      </c>
      <c r="U7" s="24">
        <v>198.74</v>
      </c>
      <c r="V7" s="24">
        <v>7529</v>
      </c>
      <c r="W7" s="24">
        <v>1.45</v>
      </c>
      <c r="X7" s="24">
        <v>5192.41</v>
      </c>
      <c r="Y7" s="24">
        <v>100.43</v>
      </c>
      <c r="Z7" s="24">
        <v>100.87</v>
      </c>
      <c r="AA7" s="24">
        <v>101.87</v>
      </c>
      <c r="AB7" s="24">
        <v>101.67</v>
      </c>
      <c r="AC7" s="24">
        <v>101.5</v>
      </c>
      <c r="AD7" s="24">
        <v>105.2</v>
      </c>
      <c r="AE7" s="24">
        <v>102.6</v>
      </c>
      <c r="AF7" s="24">
        <v>106.52</v>
      </c>
      <c r="AG7" s="24">
        <v>106.57</v>
      </c>
      <c r="AH7" s="24">
        <v>103.5</v>
      </c>
      <c r="AI7" s="24">
        <v>105.36</v>
      </c>
      <c r="AJ7" s="24">
        <v>0</v>
      </c>
      <c r="AK7" s="24">
        <v>0</v>
      </c>
      <c r="AL7" s="24">
        <v>0</v>
      </c>
      <c r="AM7" s="24">
        <v>0</v>
      </c>
      <c r="AN7" s="24">
        <v>0</v>
      </c>
      <c r="AO7" s="24">
        <v>47.88</v>
      </c>
      <c r="AP7" s="24">
        <v>55.31</v>
      </c>
      <c r="AQ7" s="24">
        <v>22.09</v>
      </c>
      <c r="AR7" s="24">
        <v>15.09</v>
      </c>
      <c r="AS7" s="24">
        <v>14.49</v>
      </c>
      <c r="AT7" s="24">
        <v>3.12</v>
      </c>
      <c r="AU7" s="24">
        <v>240.42</v>
      </c>
      <c r="AV7" s="24">
        <v>167.25</v>
      </c>
      <c r="AW7" s="24">
        <v>177.68</v>
      </c>
      <c r="AX7" s="24">
        <v>141.94999999999999</v>
      </c>
      <c r="AY7" s="24">
        <v>134.28</v>
      </c>
      <c r="AZ7" s="24">
        <v>151.49</v>
      </c>
      <c r="BA7" s="24">
        <v>123.63</v>
      </c>
      <c r="BB7" s="24">
        <v>136.09</v>
      </c>
      <c r="BC7" s="24">
        <v>124.73</v>
      </c>
      <c r="BD7" s="24">
        <v>131.77000000000001</v>
      </c>
      <c r="BE7" s="24">
        <v>82.75</v>
      </c>
      <c r="BF7" s="24">
        <v>0</v>
      </c>
      <c r="BG7" s="24">
        <v>0</v>
      </c>
      <c r="BH7" s="24">
        <v>0</v>
      </c>
      <c r="BI7" s="24">
        <v>0</v>
      </c>
      <c r="BJ7" s="24">
        <v>0</v>
      </c>
      <c r="BK7" s="24">
        <v>2103.92</v>
      </c>
      <c r="BL7" s="24">
        <v>2411.29</v>
      </c>
      <c r="BM7" s="24">
        <v>3637.99</v>
      </c>
      <c r="BN7" s="24">
        <v>3640.95</v>
      </c>
      <c r="BO7" s="24">
        <v>4182.66</v>
      </c>
      <c r="BP7" s="24">
        <v>602.55999999999995</v>
      </c>
      <c r="BQ7" s="24">
        <v>80.45</v>
      </c>
      <c r="BR7" s="24">
        <v>78.290000000000006</v>
      </c>
      <c r="BS7" s="24">
        <v>61.63</v>
      </c>
      <c r="BT7" s="24">
        <v>62.36</v>
      </c>
      <c r="BU7" s="24">
        <v>64.7</v>
      </c>
      <c r="BV7" s="24">
        <v>83.47</v>
      </c>
      <c r="BW7" s="24">
        <v>79.77</v>
      </c>
      <c r="BX7" s="24">
        <v>86.76</v>
      </c>
      <c r="BY7" s="24">
        <v>83.1</v>
      </c>
      <c r="BZ7" s="24">
        <v>82.12</v>
      </c>
      <c r="CA7" s="24">
        <v>97.94</v>
      </c>
      <c r="CB7" s="24">
        <v>233.73</v>
      </c>
      <c r="CC7" s="24">
        <v>240.35</v>
      </c>
      <c r="CD7" s="24">
        <v>305.95999999999998</v>
      </c>
      <c r="CE7" s="24">
        <v>302.37</v>
      </c>
      <c r="CF7" s="24">
        <v>291.48</v>
      </c>
      <c r="CG7" s="24">
        <v>171.43</v>
      </c>
      <c r="CH7" s="24">
        <v>181.45</v>
      </c>
      <c r="CI7" s="24">
        <v>190.07</v>
      </c>
      <c r="CJ7" s="24">
        <v>195.4</v>
      </c>
      <c r="CK7" s="24">
        <v>195.08</v>
      </c>
      <c r="CL7" s="24">
        <v>140.97999999999999</v>
      </c>
      <c r="CM7" s="24">
        <v>44.35</v>
      </c>
      <c r="CN7" s="24">
        <v>45.46</v>
      </c>
      <c r="CO7" s="24">
        <v>46.42</v>
      </c>
      <c r="CP7" s="24">
        <v>48</v>
      </c>
      <c r="CQ7" s="24">
        <v>51.38</v>
      </c>
      <c r="CR7" s="24">
        <v>44.35</v>
      </c>
      <c r="CS7" s="24">
        <v>45.46</v>
      </c>
      <c r="CT7" s="24">
        <v>46.42</v>
      </c>
      <c r="CU7" s="24">
        <v>48</v>
      </c>
      <c r="CV7" s="24">
        <v>51.38</v>
      </c>
      <c r="CW7" s="24">
        <v>60.13</v>
      </c>
      <c r="CX7" s="24">
        <v>63.49</v>
      </c>
      <c r="CY7" s="24">
        <v>64.319999999999993</v>
      </c>
      <c r="CZ7" s="24">
        <v>65.989999999999995</v>
      </c>
      <c r="DA7" s="24">
        <v>67.19</v>
      </c>
      <c r="DB7" s="24">
        <v>68.39</v>
      </c>
      <c r="DC7" s="24">
        <v>63.65</v>
      </c>
      <c r="DD7" s="24">
        <v>62.48</v>
      </c>
      <c r="DE7" s="24">
        <v>63.19</v>
      </c>
      <c r="DF7" s="24">
        <v>58.16</v>
      </c>
      <c r="DG7" s="24">
        <v>69.180000000000007</v>
      </c>
      <c r="DH7" s="24">
        <v>96</v>
      </c>
      <c r="DI7" s="24">
        <v>18.850000000000001</v>
      </c>
      <c r="DJ7" s="24">
        <v>20.34</v>
      </c>
      <c r="DK7" s="24">
        <v>21.88</v>
      </c>
      <c r="DL7" s="24">
        <v>23.13</v>
      </c>
      <c r="DM7" s="24">
        <v>24.68</v>
      </c>
      <c r="DN7" s="24">
        <v>6.42</v>
      </c>
      <c r="DO7" s="24">
        <v>8.2799999999999994</v>
      </c>
      <c r="DP7" s="24">
        <v>10.66</v>
      </c>
      <c r="DQ7" s="24">
        <v>11.93</v>
      </c>
      <c r="DR7" s="24">
        <v>17.260000000000002</v>
      </c>
      <c r="DS7" s="24">
        <v>42.2</v>
      </c>
      <c r="DT7" s="24">
        <v>0</v>
      </c>
      <c r="DU7" s="24">
        <v>0</v>
      </c>
      <c r="DV7" s="24">
        <v>0</v>
      </c>
      <c r="DW7" s="24">
        <v>0</v>
      </c>
      <c r="DX7" s="24">
        <v>0</v>
      </c>
      <c r="DY7" s="24">
        <v>0</v>
      </c>
      <c r="DZ7" s="24">
        <v>0</v>
      </c>
      <c r="EA7" s="24">
        <v>0</v>
      </c>
      <c r="EB7" s="24">
        <v>0.05</v>
      </c>
      <c r="EC7" s="24">
        <v>0.14000000000000001</v>
      </c>
      <c r="ED7" s="24">
        <v>9.4600000000000009</v>
      </c>
      <c r="EE7" s="24">
        <v>0</v>
      </c>
      <c r="EF7" s="24">
        <v>0</v>
      </c>
      <c r="EG7" s="24">
        <v>0</v>
      </c>
      <c r="EH7" s="24">
        <v>0</v>
      </c>
      <c r="EI7" s="24">
        <v>0</v>
      </c>
      <c r="EJ7" s="24">
        <v>0.03</v>
      </c>
      <c r="EK7" s="24">
        <v>0.05</v>
      </c>
      <c r="EL7" s="24">
        <v>0.08</v>
      </c>
      <c r="EM7" s="24">
        <v>0.06</v>
      </c>
      <c r="EN7" s="24">
        <v>0</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髙岡光</cp:lastModifiedBy>
  <cp:lastPrinted>2026-02-10T00:50:30Z</cp:lastPrinted>
  <dcterms:created xsi:type="dcterms:W3CDTF">2025-12-23T06:05:12Z</dcterms:created>
  <dcterms:modified xsi:type="dcterms:W3CDTF">2026-02-19T07:23:10Z</dcterms:modified>
  <cp:category/>
</cp:coreProperties>
</file>