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2　財政係\公営企業に係る経営比較分析表\R5\"/>
    </mc:Choice>
  </mc:AlternateContent>
  <workbookProtection workbookAlgorithmName="SHA-512" workbookHashValue="AH/UjrFZm+4hgjyhNd12I1yqQyMwmadRFfSE4HnWCvaq8YNcyJpBiEoLzwjDqvumT4rCFH7JhU+qIEhk/aiJcQ==" workbookSaltValue="NO5jPKAkwfePNYG8UlEn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<sst xmlns="http://schemas.openxmlformats.org/spreadsheetml/2006/main" count="319" uniqueCount="118">
  <si>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</si>
  <si>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</si>
  <si>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</si>
  <si>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</si>
  <si>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</si>
  <si>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</si>
  <si>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</si>
  <si>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</si>
  <si>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</si>
  <si>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</si>
  <si>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</si>
  <si>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</si>
  <si>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</si>
  <si>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</si>
  <si>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</si>
  <si>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</si>
  <si>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</si>
  <si>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</si>
  <si>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</si>
  <si>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</si>
  <si>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</si>
  <si>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</si>
  <si>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</si>
  <si>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</si>
  <si>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</si>
  <si>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</si>
  <si>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</si>
  <si>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</si>
  <si>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</si>
  <si>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</si>
  <si>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</si>
  <si>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</si>
  <si>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</si>
  <si>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</si>
  <si>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</si>
  <si>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</si>
  <si>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</si>
  <si>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</si>
  <si>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</si>
  <si>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</si>
  <si>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</si>
  <si>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</si>
  <si>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</si>
  <si>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</si>
  <si>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</si>
  <si>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</si>
  <si>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</si>
  <si>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</si>
  <si>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</si>
  <si>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</si>
  <si>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</si>
  <si>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</si>
  <si>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</si>
  <si>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</si>
  <si>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</si>
  <si>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</si>
  <si>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</si>
  <si>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</si>
  <si>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</si>
  <si>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</si>
  <si>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</si>
  <si>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</si>
  <si>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</si>
  <si>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</si>
  <si>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</si>
  <si>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</si>
  <si>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</si>
  <si>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</si>
  <si>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</si>
  <si>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</si>
  <si>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</si>
  <si>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</si>
  <si>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</si>
  <si>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</si>
  <si>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</si>
  <si>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</si>
  <si>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</si>
  <si>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</si>
  <si>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</si>
  <si>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</si>
  <si>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</si>
  <si>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</si>
  <si>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</si>
  <si>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</si>
  <si>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</si>
  <si>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</si>
  <si>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</si>
  <si>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</si>
  <si>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</si>
  <si>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</si>
  <si>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</si>
  <si>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</si>
  <si>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</si>
  <si>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</si>
  <si>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</si>
  <si>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</si>
  <si>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</si>
  <si>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</si>
  <si>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</si>
  <si>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</si>
  <si>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</si>
  <si>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</si>
  <si>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</si>
  <si>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</si>
  <si>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</si>
  <si>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</si>
  <si>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</si>
  <si>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</si>
  <si>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</si>
  <si>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</si>
  <si>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</si>
  <si>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</si>
  <si>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</si>
  <si>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</si>
  <si>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</si>
  <si>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供用開始後２０年程度経過しているが、更新時期を経過した施設及び管渠等はない。今後も施設の最適化構想に基づき、施設の老朽化対策、長寿命化に取り組む必要がある。
　また、令和４年度より地方公営企業法を適用した事業に移行したため、償却資産を含め保有資産の更新管理を適正に実施していく必要がある。</t>
    <rPh sb="1" eb="6">
      <t>キョウヨウカイシゴ</t>
    </rPh>
    <rPh sb="8" eb="9">
      <t>ネン</t>
    </rPh>
    <rPh sb="9" eb="13">
      <t>テイドケイカ</t>
    </rPh>
    <rPh sb="19" eb="23">
      <t>コウシンジキ</t>
    </rPh>
    <rPh sb="24" eb="26">
      <t>ケイカ</t>
    </rPh>
    <rPh sb="28" eb="30">
      <t>シセツ</t>
    </rPh>
    <rPh sb="30" eb="31">
      <t>オヨ</t>
    </rPh>
    <rPh sb="32" eb="35">
      <t>カンキョトウ</t>
    </rPh>
    <rPh sb="39" eb="41">
      <t>コンゴ</t>
    </rPh>
    <rPh sb="42" eb="44">
      <t>シセツ</t>
    </rPh>
    <rPh sb="45" eb="50">
      <t>サイテキカコウソウ</t>
    </rPh>
    <rPh sb="51" eb="52">
      <t>モト</t>
    </rPh>
    <rPh sb="55" eb="57">
      <t>シセツ</t>
    </rPh>
    <rPh sb="58" eb="63">
      <t>ロウキュウカタイサク</t>
    </rPh>
    <rPh sb="64" eb="68">
      <t>チョウジュミョウカ</t>
    </rPh>
    <rPh sb="69" eb="70">
      <t>ト</t>
    </rPh>
    <rPh sb="71" eb="72">
      <t>ク</t>
    </rPh>
    <rPh sb="73" eb="75">
      <t>ヒツヨウ</t>
    </rPh>
    <rPh sb="84" eb="86">
      <t>レイワ</t>
    </rPh>
    <rPh sb="87" eb="89">
      <t>ネンド</t>
    </rPh>
    <rPh sb="91" eb="98">
      <t>チホウコウエイキギョウホウ</t>
    </rPh>
    <rPh sb="99" eb="101">
      <t>テキヨウ</t>
    </rPh>
    <rPh sb="103" eb="105">
      <t>ジギョウ</t>
    </rPh>
    <rPh sb="106" eb="108">
      <t>イコウ</t>
    </rPh>
    <rPh sb="113" eb="117">
      <t>ショウキャクシサン</t>
    </rPh>
    <rPh sb="118" eb="119">
      <t>フク</t>
    </rPh>
    <rPh sb="120" eb="124">
      <t>ホユウシサン</t>
    </rPh>
    <rPh sb="125" eb="129">
      <t>コウシンカンリ</t>
    </rPh>
    <rPh sb="130" eb="132">
      <t>テキセイ</t>
    </rPh>
    <rPh sb="133" eb="135">
      <t>ジッシ</t>
    </rPh>
    <rPh sb="139" eb="141">
      <t>ヒツヨウ</t>
    </rPh>
    <phoneticPr fontId="4"/>
  </si>
  <si>
    <r>
      <rPr>
        <b/>
        <sz val="10"/>
        <color theme="1"/>
        <rFont val="ＭＳ ゴシック"/>
        <family val="3"/>
        <charset val="128"/>
      </rPr>
      <t>①収益的収支について</t>
    </r>
    <r>
      <rPr>
        <sz val="10"/>
        <color theme="1"/>
        <rFont val="ＭＳ ゴシック"/>
        <family val="3"/>
        <charset val="128"/>
      </rPr>
      <t xml:space="preserve">
　施設規模が小さく、使用料収入だけでは経費のすべてを賄えないため、不足する財源については、一般会計から繰入を行っている。
</t>
    </r>
    <r>
      <rPr>
        <b/>
        <sz val="10"/>
        <color theme="1"/>
        <rFont val="ＭＳ ゴシック"/>
        <family val="3"/>
        <charset val="128"/>
      </rPr>
      <t>②累積欠損金比率について</t>
    </r>
    <r>
      <rPr>
        <sz val="10"/>
        <color theme="1"/>
        <rFont val="ＭＳ ゴシック"/>
        <family val="3"/>
        <charset val="128"/>
      </rPr>
      <t xml:space="preserve">
　経営費の不足分のみ一般会計から補てんしているため、累積欠損金は発生していない。
</t>
    </r>
    <r>
      <rPr>
        <b/>
        <sz val="10"/>
        <color theme="1"/>
        <rFont val="ＭＳ ゴシック"/>
        <family val="3"/>
        <charset val="128"/>
      </rPr>
      <t>③流動比率について</t>
    </r>
    <r>
      <rPr>
        <sz val="10"/>
        <color theme="1"/>
        <rFont val="ＭＳ ゴシック"/>
        <family val="3"/>
        <charset val="128"/>
      </rPr>
      <t xml:space="preserve">
　比率が５０％程度となっているが、使用料収入で事業費用の半分程度しか賄えていないこと、流動負債のほとんどが企業債の償還金であり、そのすべてを一般会計の繰入で補てんしているためである。
</t>
    </r>
    <r>
      <rPr>
        <b/>
        <sz val="10"/>
        <color theme="1"/>
        <rFont val="ＭＳ ゴシック"/>
        <family val="3"/>
        <charset val="128"/>
      </rPr>
      <t>④企業債残高対事業規模比率について</t>
    </r>
    <r>
      <rPr>
        <sz val="10"/>
        <color theme="1"/>
        <rFont val="ＭＳ ゴシック"/>
        <family val="3"/>
        <charset val="128"/>
      </rPr>
      <t xml:space="preserve">
　企業債の償還に係る経費を一般会計からの繰入金で賄っているため、比率は０となっている。
</t>
    </r>
    <r>
      <rPr>
        <b/>
        <sz val="10"/>
        <color theme="1"/>
        <rFont val="ＭＳ ゴシック"/>
        <family val="3"/>
        <charset val="128"/>
      </rPr>
      <t>⑤経費回収率について</t>
    </r>
    <r>
      <rPr>
        <sz val="10"/>
        <color theme="1"/>
        <rFont val="ＭＳ ゴシック"/>
        <family val="3"/>
        <charset val="128"/>
      </rPr>
      <t xml:space="preserve">
　使用料収入は、年々減少傾向にあるが、令和４年度においては突発的な高額修繕ががなかったため、数値はやや上昇した。
</t>
    </r>
    <r>
      <rPr>
        <b/>
        <sz val="10"/>
        <color theme="1"/>
        <rFont val="ＭＳ ゴシック"/>
        <family val="3"/>
        <charset val="128"/>
      </rPr>
      <t>⑥汚水処理原価について</t>
    </r>
    <r>
      <rPr>
        <sz val="10"/>
        <color theme="1"/>
        <rFont val="ＭＳ ゴシック"/>
        <family val="3"/>
        <charset val="128"/>
      </rPr>
      <t xml:space="preserve">
　法非適用時から大きな変化はなく、類似団体とほぼ同水準である。
</t>
    </r>
    <r>
      <rPr>
        <b/>
        <sz val="10"/>
        <color theme="1"/>
        <rFont val="ＭＳ ゴシック"/>
        <family val="3"/>
        <charset val="128"/>
      </rPr>
      <t>⑦施設利用率について</t>
    </r>
    <r>
      <rPr>
        <sz val="10"/>
        <color theme="1"/>
        <rFont val="ＭＳ ゴシック"/>
        <family val="3"/>
        <charset val="128"/>
      </rPr>
      <t xml:space="preserve">
　地理的な要因等により、人口増加を見込むことは難しい。また、公共下水道との統合も困難なため、将来的に規模縮小も検討していく必要がある。
</t>
    </r>
    <r>
      <rPr>
        <b/>
        <sz val="10"/>
        <color theme="1"/>
        <rFont val="ＭＳ ゴシック"/>
        <family val="3"/>
        <charset val="128"/>
      </rPr>
      <t>⑧水洗化率について</t>
    </r>
    <r>
      <rPr>
        <sz val="10"/>
        <color theme="1"/>
        <rFont val="ＭＳ ゴシック"/>
        <family val="3"/>
        <charset val="128"/>
      </rPr>
      <t xml:space="preserve">
　既に計画区域内の整備を終え、そのほとんどが整備済みであるが、使用人口の減少による影響が数値を低下させる要因となっている。
　</t>
    </r>
    <rPh sb="1" eb="6">
      <t>シュウエキテキシュウシ</t>
    </rPh>
    <rPh sb="12" eb="16">
      <t>シセツキボ</t>
    </rPh>
    <rPh sb="17" eb="18">
      <t>チイ</t>
    </rPh>
    <rPh sb="21" eb="26">
      <t>シヨウリョウシュウニュウ</t>
    </rPh>
    <rPh sb="30" eb="32">
      <t>ケイヒ</t>
    </rPh>
    <rPh sb="37" eb="38">
      <t>マカナ</t>
    </rPh>
    <rPh sb="44" eb="46">
      <t>フソク</t>
    </rPh>
    <rPh sb="48" eb="50">
      <t>ザイゲン</t>
    </rPh>
    <rPh sb="56" eb="60">
      <t>イッパンカイケイ</t>
    </rPh>
    <rPh sb="62" eb="64">
      <t>クリイレ</t>
    </rPh>
    <rPh sb="65" eb="66">
      <t>オコナ</t>
    </rPh>
    <rPh sb="73" eb="77">
      <t>ルイセキケッソン</t>
    </rPh>
    <rPh sb="77" eb="78">
      <t>キン</t>
    </rPh>
    <rPh sb="78" eb="80">
      <t>ヒリツ</t>
    </rPh>
    <rPh sb="86" eb="89">
      <t>ケイエイヒ</t>
    </rPh>
    <rPh sb="90" eb="93">
      <t>フソクブン</t>
    </rPh>
    <rPh sb="95" eb="99">
      <t>イッパンカイケイ</t>
    </rPh>
    <rPh sb="101" eb="102">
      <t>ホ</t>
    </rPh>
    <rPh sb="111" eb="113">
      <t>ルイセキ</t>
    </rPh>
    <rPh sb="113" eb="116">
      <t>ケッソンキン</t>
    </rPh>
    <rPh sb="117" eb="119">
      <t>ハッセイ</t>
    </rPh>
    <rPh sb="127" eb="131">
      <t>リュウドウヒリツ</t>
    </rPh>
    <rPh sb="137" eb="139">
      <t>ヒリツ</t>
    </rPh>
    <rPh sb="143" eb="145">
      <t>テイド</t>
    </rPh>
    <rPh sb="153" eb="158">
      <t>シヨウリョウシュウニュウ</t>
    </rPh>
    <rPh sb="159" eb="163">
      <t>ジギョウヒヨウ</t>
    </rPh>
    <rPh sb="170" eb="171">
      <t>マカナ</t>
    </rPh>
    <rPh sb="179" eb="183">
      <t>リュウドウフサイ</t>
    </rPh>
    <rPh sb="189" eb="192">
      <t>キギョウサイ</t>
    </rPh>
    <rPh sb="193" eb="196">
      <t>ショウカンキン</t>
    </rPh>
    <rPh sb="206" eb="210">
      <t>イッパンカイケイ</t>
    </rPh>
    <rPh sb="211" eb="213">
      <t>クリイレ</t>
    </rPh>
    <rPh sb="214" eb="215">
      <t>ホ</t>
    </rPh>
    <rPh sb="229" eb="234">
      <t>キギョウサイザンダカ</t>
    </rPh>
    <rPh sb="234" eb="235">
      <t>タイ</t>
    </rPh>
    <rPh sb="235" eb="241">
      <t>ジギョウキボヒリツ</t>
    </rPh>
    <rPh sb="247" eb="250">
      <t>キギョウサイ</t>
    </rPh>
    <rPh sb="251" eb="253">
      <t>ショウカン</t>
    </rPh>
    <rPh sb="254" eb="255">
      <t>カカ</t>
    </rPh>
    <rPh sb="256" eb="258">
      <t>ケイヒ</t>
    </rPh>
    <rPh sb="259" eb="261">
      <t>イッパン</t>
    </rPh>
    <rPh sb="261" eb="263">
      <t>カイケイ</t>
    </rPh>
    <rPh sb="266" eb="269">
      <t>クリイレキン</t>
    </rPh>
    <rPh sb="270" eb="271">
      <t>マカナ</t>
    </rPh>
    <rPh sb="278" eb="280">
      <t>ヒリツ</t>
    </rPh>
    <rPh sb="291" eb="296">
      <t>ケイヒカイシュウリツ</t>
    </rPh>
    <rPh sb="302" eb="307">
      <t>シヨウリョウシュウニュウ</t>
    </rPh>
    <rPh sb="309" eb="315">
      <t>ネンネンゲンショウケイコウ</t>
    </rPh>
    <rPh sb="320" eb="322">
      <t>レイワ</t>
    </rPh>
    <rPh sb="323" eb="325">
      <t>ネンド</t>
    </rPh>
    <rPh sb="330" eb="333">
      <t>トッパツテキ</t>
    </rPh>
    <rPh sb="334" eb="338">
      <t>コウガクシュウゼン</t>
    </rPh>
    <rPh sb="347" eb="349">
      <t>スウチ</t>
    </rPh>
    <rPh sb="352" eb="354">
      <t>ジョウショウ</t>
    </rPh>
    <rPh sb="359" eb="365">
      <t>オスイショリゲンカ</t>
    </rPh>
    <rPh sb="371" eb="375">
      <t>ホウヒテキヨウ</t>
    </rPh>
    <rPh sb="375" eb="376">
      <t>ジ</t>
    </rPh>
    <rPh sb="378" eb="379">
      <t>オオ</t>
    </rPh>
    <rPh sb="381" eb="383">
      <t>ヘンカ</t>
    </rPh>
    <rPh sb="387" eb="391">
      <t>ルイジダンタイ</t>
    </rPh>
    <rPh sb="394" eb="397">
      <t>ドウスイジュン</t>
    </rPh>
    <rPh sb="403" eb="408">
      <t>シセツリヨウリツ</t>
    </rPh>
    <rPh sb="414" eb="417">
      <t>チリテキ</t>
    </rPh>
    <rPh sb="418" eb="421">
      <t>ヨウイントウ</t>
    </rPh>
    <rPh sb="425" eb="429">
      <t>ジンコウゾウカ</t>
    </rPh>
    <rPh sb="430" eb="437">
      <t>ミコムコトハムツカ</t>
    </rPh>
    <rPh sb="443" eb="445">
      <t>コウキョウ</t>
    </rPh>
    <rPh sb="445" eb="448">
      <t>ゲスイドウ</t>
    </rPh>
    <rPh sb="450" eb="452">
      <t>トウゴウ</t>
    </rPh>
    <rPh sb="453" eb="455">
      <t>コンナン</t>
    </rPh>
    <rPh sb="459" eb="462">
      <t>ショウライテキ</t>
    </rPh>
    <rPh sb="463" eb="467">
      <t>キボシュクショウ</t>
    </rPh>
    <rPh sb="468" eb="470">
      <t>ケントウ</t>
    </rPh>
    <rPh sb="474" eb="476">
      <t>ヒツヨウ</t>
    </rPh>
    <rPh sb="482" eb="485">
      <t>スイセンカ</t>
    </rPh>
    <rPh sb="485" eb="486">
      <t>リツ</t>
    </rPh>
    <rPh sb="492" eb="493">
      <t>スデ</t>
    </rPh>
    <rPh sb="494" eb="499">
      <t>ケイカククイキナイ</t>
    </rPh>
    <rPh sb="500" eb="502">
      <t>セイビ</t>
    </rPh>
    <rPh sb="503" eb="504">
      <t>オ</t>
    </rPh>
    <rPh sb="513" eb="516">
      <t>セイビズ</t>
    </rPh>
    <rPh sb="522" eb="526">
      <t>シヨウジンコウ</t>
    </rPh>
    <rPh sb="527" eb="529">
      <t>ゲンショウ</t>
    </rPh>
    <rPh sb="532" eb="534">
      <t>エイキョウ</t>
    </rPh>
    <rPh sb="535" eb="537">
      <t>スウチ</t>
    </rPh>
    <rPh sb="538" eb="540">
      <t>テイカ</t>
    </rPh>
    <rPh sb="543" eb="545">
      <t>ヨウイン</t>
    </rPh>
    <phoneticPr fontId="4"/>
  </si>
  <si>
    <t>　農集事業の令和４年度は、地方公営企業法を適用した初年度となった。会計制度が大きく変わり、損益計算書による経営状況の把握及び明確化、貸借対照表による財務状況の分析等が可能となった。しかし、使用人口の減少により、収入が年々減少しており、独立採算の下では達成できないものも多くある。
　また、地理的条件により、農集２施設の統合も公共下水道への統合も困難であり、施設管理の包括的民間委託の検討を含め、適正な経営及び資産管理は必須の課題となる。
　以上のことから、今後の経営戦略の見直し等も含め、長期の事業運営を見据えた検証が必要である。</t>
    <rPh sb="1" eb="5">
      <t>ノウシュウジギョウ</t>
    </rPh>
    <rPh sb="6" eb="8">
      <t>レイワ</t>
    </rPh>
    <rPh sb="9" eb="11">
      <t>ネンド</t>
    </rPh>
    <rPh sb="13" eb="20">
      <t>チホウコウエイキギョウホウ</t>
    </rPh>
    <rPh sb="25" eb="28">
      <t>ショネンド</t>
    </rPh>
    <rPh sb="45" eb="50">
      <t>ソンエキケイサンショ</t>
    </rPh>
    <rPh sb="53" eb="57">
      <t>ケイエイジョウキョウ</t>
    </rPh>
    <rPh sb="58" eb="60">
      <t>ハアク</t>
    </rPh>
    <rPh sb="60" eb="61">
      <t>オヨ</t>
    </rPh>
    <rPh sb="62" eb="65">
      <t>メイカクカ</t>
    </rPh>
    <rPh sb="66" eb="71">
      <t>タイシャクタイショウヒョウ</t>
    </rPh>
    <rPh sb="74" eb="78">
      <t>ザイムジョウキョウ</t>
    </rPh>
    <rPh sb="79" eb="81">
      <t>ブンセキ</t>
    </rPh>
    <rPh sb="81" eb="82">
      <t>トウ</t>
    </rPh>
    <rPh sb="83" eb="85">
      <t>カノウ</t>
    </rPh>
    <rPh sb="94" eb="98">
      <t>シヨウジンコウ</t>
    </rPh>
    <rPh sb="99" eb="101">
      <t>ゲンショウ</t>
    </rPh>
    <rPh sb="105" eb="107">
      <t>シュウニュウ</t>
    </rPh>
    <rPh sb="108" eb="112">
      <t>ネンネンゲンショウ</t>
    </rPh>
    <rPh sb="117" eb="121">
      <t>ドクリツサイサン</t>
    </rPh>
    <rPh sb="122" eb="123">
      <t>モト</t>
    </rPh>
    <rPh sb="125" eb="127">
      <t>タッセイ</t>
    </rPh>
    <rPh sb="134" eb="135">
      <t>オオ</t>
    </rPh>
    <rPh sb="144" eb="149">
      <t>チリテキジョウケン</t>
    </rPh>
    <rPh sb="153" eb="155">
      <t>ノウシュウ</t>
    </rPh>
    <rPh sb="156" eb="158">
      <t>シセツ</t>
    </rPh>
    <rPh sb="159" eb="161">
      <t>トウゴウ</t>
    </rPh>
    <rPh sb="162" eb="167">
      <t>コウキョウゲスイドウ</t>
    </rPh>
    <rPh sb="169" eb="171">
      <t>トウゴウ</t>
    </rPh>
    <rPh sb="172" eb="174">
      <t>コンナン</t>
    </rPh>
    <rPh sb="178" eb="182">
      <t>シセツカンリ</t>
    </rPh>
    <rPh sb="183" eb="190">
      <t>ホウカツテキミンカンイタク</t>
    </rPh>
    <rPh sb="191" eb="193">
      <t>ケントウ</t>
    </rPh>
    <rPh sb="194" eb="195">
      <t>フク</t>
    </rPh>
    <rPh sb="197" eb="199">
      <t>テキセイ</t>
    </rPh>
    <rPh sb="200" eb="202">
      <t>ケイエイ</t>
    </rPh>
    <rPh sb="202" eb="203">
      <t>オヨ</t>
    </rPh>
    <rPh sb="204" eb="208">
      <t>シサンカンリ</t>
    </rPh>
    <rPh sb="209" eb="211">
      <t>ヒッス</t>
    </rPh>
    <rPh sb="212" eb="214">
      <t>カダイ</t>
    </rPh>
    <rPh sb="220" eb="222">
      <t>イジョウ</t>
    </rPh>
    <rPh sb="228" eb="230">
      <t>コンゴ</t>
    </rPh>
    <rPh sb="231" eb="235">
      <t>ケイエイセンリャク</t>
    </rPh>
    <rPh sb="236" eb="238">
      <t>ミナオ</t>
    </rPh>
    <rPh sb="239" eb="240">
      <t>トウ</t>
    </rPh>
    <rPh sb="241" eb="242">
      <t>フク</t>
    </rPh>
    <rPh sb="247" eb="251">
      <t>ジギョウウンエイ</t>
    </rPh>
    <rPh sb="252" eb="254">
      <t>ミス</t>
    </rPh>
    <rPh sb="256" eb="258">
      <t>ケンショウ</t>
    </rPh>
    <rPh sb="259" eb="2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</si>
</sst>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C8-4242-81B7-6547F82406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4C8-4242-81B7-6547F82406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38.24</c:v>
                </c:pt>
              </c:numCache>
            </c:numRef>
          </c:val>
          <c:extLst>
            <c:ext xmlns:c16="http://schemas.microsoft.com/office/drawing/2014/chart" uri="{C3380CC4-5D6E-409C-BE32-E72D297353CC}">
              <c16:uniqueId val="{00000000-8FF9-43D9-A675-8ED75DB717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8FF9-43D9-A675-8ED75DB717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88.97</c:v>
                </c:pt>
              </c:numCache>
            </c:numRef>
          </c:val>
          <c:extLst>
            <c:ext xmlns:c16="http://schemas.microsoft.com/office/drawing/2014/chart" uri="{C3380CC4-5D6E-409C-BE32-E72D297353CC}">
              <c16:uniqueId val="{00000000-1CF3-4CA3-B911-86A222E2A5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1CF3-4CA3-B911-86A222E2A5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111.49</c:v>
                </c:pt>
              </c:numCache>
            </c:numRef>
          </c:val>
          <c:extLst>
            <c:ext xmlns:c16="http://schemas.microsoft.com/office/drawing/2014/chart" uri="{C3380CC4-5D6E-409C-BE32-E72D297353CC}">
              <c16:uniqueId val="{00000000-DF66-41B9-B5EA-BBC04D9B57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DF66-41B9-B5EA-BBC04D9B57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45.63</c:v>
                </c:pt>
              </c:numCache>
            </c:numRef>
          </c:val>
          <c:extLst>
            <c:ext xmlns:c16="http://schemas.microsoft.com/office/drawing/2014/chart" uri="{C3380CC4-5D6E-409C-BE32-E72D297353CC}">
              <c16:uniqueId val="{00000000-AB1A-44D4-89C1-3F29D4F4C2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AB1A-44D4-89C1-3F29D4F4C2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B5-4AF7-86D1-D8563B1E88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FB5-4AF7-86D1-D8563B1E88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04-4506-B484-D6D45AA570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E304-4506-B484-D6D45AA570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49.28</c:v>
                </c:pt>
              </c:numCache>
            </c:numRef>
          </c:val>
          <c:extLst>
            <c:ext xmlns:c16="http://schemas.microsoft.com/office/drawing/2014/chart" uri="{C3380CC4-5D6E-409C-BE32-E72D297353CC}">
              <c16:uniqueId val="{00000000-E0A9-4A34-96E1-41F0166A5D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E0A9-4A34-96E1-41F0166A5D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00-483E-9B79-45D0AB00DB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8A00-483E-9B79-45D0AB00DB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69.39</c:v>
                </c:pt>
              </c:numCache>
            </c:numRef>
          </c:val>
          <c:extLst>
            <c:ext xmlns:c16="http://schemas.microsoft.com/office/drawing/2014/chart" uri="{C3380CC4-5D6E-409C-BE32-E72D297353CC}">
              <c16:uniqueId val="{00000000-0A14-4BD1-831C-FAA9CAB459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0A14-4BD1-831C-FAA9CAB459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335.26</c:v>
                </c:pt>
              </c:numCache>
            </c:numRef>
          </c:val>
          <c:extLst>
            <c:ext xmlns:c16="http://schemas.microsoft.com/office/drawing/2014/chart" uri="{C3380CC4-5D6E-409C-BE32-E72D297353CC}">
              <c16:uniqueId val="{00000000-77AD-42B4-9908-5DF20E176D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77AD-42B4-9908-5DF20E176D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砥部町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5">
        <f>データ!S6</f>
        <v>20510</v>
      </c>
      <c r="AM8" s="45"/>
      <c r="AN8" s="45"/>
      <c r="AO8" s="45"/>
      <c r="AP8" s="45"/>
      <c r="AQ8" s="45"/>
      <c r="AR8" s="45"/>
      <c r="AS8" s="45"/>
      <c r="AT8" s="46">
        <f>データ!T6</f>
        <v>101.59</v>
      </c>
      <c r="AU8" s="46"/>
      <c r="AV8" s="46"/>
      <c r="AW8" s="46"/>
      <c r="AX8" s="46"/>
      <c r="AY8" s="46"/>
      <c r="AZ8" s="46"/>
      <c r="BA8" s="46"/>
      <c r="BB8" s="46">
        <f>データ!U6</f>
        <v>201.89</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79.400000000000006</v>
      </c>
      <c r="J10" s="46"/>
      <c r="K10" s="46"/>
      <c r="L10" s="46"/>
      <c r="M10" s="46"/>
      <c r="N10" s="46"/>
      <c r="O10" s="46"/>
      <c r="P10" s="46">
        <f>データ!P6</f>
        <v>1.42</v>
      </c>
      <c r="Q10" s="46"/>
      <c r="R10" s="46"/>
      <c r="S10" s="46"/>
      <c r="T10" s="46"/>
      <c r="U10" s="46"/>
      <c r="V10" s="46"/>
      <c r="W10" s="46">
        <f>データ!Q6</f>
        <v>100</v>
      </c>
      <c r="X10" s="46"/>
      <c r="Y10" s="46"/>
      <c r="Z10" s="46"/>
      <c r="AA10" s="46"/>
      <c r="AB10" s="46"/>
      <c r="AC10" s="46"/>
      <c r="AD10" s="45">
        <f>データ!R6</f>
        <v>3790</v>
      </c>
      <c r="AE10" s="45"/>
      <c r="AF10" s="45"/>
      <c r="AG10" s="45"/>
      <c r="AH10" s="45"/>
      <c r="AI10" s="45"/>
      <c r="AJ10" s="45"/>
      <c r="AK10" s="2"/>
      <c r="AL10" s="45">
        <f>データ!V6</f>
        <v>290</v>
      </c>
      <c r="AM10" s="45"/>
      <c r="AN10" s="45"/>
      <c r="AO10" s="45"/>
      <c r="AP10" s="45"/>
      <c r="AQ10" s="45"/>
      <c r="AR10" s="45"/>
      <c r="AS10" s="45"/>
      <c r="AT10" s="46">
        <f>データ!W6</f>
        <v>0.32</v>
      </c>
      <c r="AU10" s="46"/>
      <c r="AV10" s="46"/>
      <c r="AW10" s="46"/>
      <c r="AX10" s="46"/>
      <c r="AY10" s="46"/>
      <c r="AZ10" s="46"/>
      <c r="BA10" s="46"/>
      <c r="BB10" s="46">
        <f>データ!X6</f>
        <v>906.25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VYfvbgfaRykIT9Mm1mUF25jp2WflIeInUwf77rLp/CbG2RGEQeKjZad6wCKeYlpc5e3zFrLc/x/+nIX7Thr+w==" saltValue="e/MTTT+6YhZHEMgL/7iy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384020</v>
      </c>
      <c r="D6" s="19">
        <f t="shared" si="3"/>
        <v>46</v>
      </c>
      <c r="E6" s="19">
        <f t="shared" si="3"/>
        <v>17</v>
      </c>
      <c r="F6" s="19">
        <f t="shared" si="3"/>
        <v>5</v>
      </c>
      <c r="G6" s="19">
        <f t="shared" si="3"/>
        <v>0</v>
      </c>
      <c r="H6" s="19" t="str">
        <f t="shared" si="3"/>
        <v>愛媛県　砥部町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79.400000000000006</v>
      </c>
      <c r="P6" s="20">
        <f t="shared" si="3"/>
        <v>1.42</v>
      </c>
      <c r="Q6" s="20">
        <f t="shared" si="3"/>
        <v>100</v>
      </c>
      <c r="R6" s="20">
        <f t="shared" si="3"/>
        <v>3790</v>
      </c>
      <c r="S6" s="20">
        <f t="shared" si="3"/>
        <v>20510</v>
      </c>
      <c r="T6" s="20">
        <f t="shared" si="3"/>
        <v>101.59</v>
      </c>
      <c r="U6" s="20">
        <f t="shared" si="3"/>
        <v>201.89</v>
      </c>
      <c r="V6" s="20">
        <f t="shared" si="3"/>
        <v>290</v>
      </c>
      <c r="W6" s="20">
        <f t="shared" si="3"/>
        <v>0.32</v>
      </c>
      <c r="X6" s="20">
        <f t="shared" si="3"/>
        <v>906.25</v>
      </c>
      <c r="Y6" s="21" t="str">
        <f>IF(Y7="",NA(),Y7)</f>
        <v>-</v>
      </c>
      <c r="Z6" s="21" t="str">
        <f t="shared" ref="Z6:AH6" si="4">IF(Z7="",NA(),Z7)</f>
        <v>-</v>
      </c>
      <c r="AA6" s="21" t="str">
        <f t="shared" si="4"/>
        <v>-</v>
      </c>
      <c r="AB6" s="21" t="str">
        <f t="shared" si="4"/>
        <v>-</v>
      </c>
      <c r="AC6" s="21">
        <f t="shared" si="4"/>
        <v>111.49</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49.28</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69.39</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335.26</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38.24</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88.97</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45.63</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384020</v>
      </c>
      <c r="D7" s="23">
        <v>46</v>
      </c>
      <c r="E7" s="23">
        <v>17</v>
      </c>
      <c r="F7" s="23">
        <v>5</v>
      </c>
      <c r="G7" s="23">
        <v>0</v>
      </c>
      <c r="H7" s="23" t="s">
        <v>96</v>
      </c>
      <c r="I7" s="23" t="s">
        <v>97</v>
      </c>
      <c r="J7" s="23" t="s">
        <v>98</v>
      </c>
      <c r="K7" s="23" t="s">
        <v>99</v>
      </c>
      <c r="L7" s="23" t="s">
        <v>100</v>
      </c>
      <c r="M7" s="23" t="s">
        <v>101</v>
      </c>
      <c r="N7" s="24" t="s">
        <v>102</v>
      </c>
      <c r="O7" s="24">
        <v>79.400000000000006</v>
      </c>
      <c r="P7" s="24">
        <v>1.42</v>
      </c>
      <c r="Q7" s="24">
        <v>100</v>
      </c>
      <c r="R7" s="24">
        <v>3790</v>
      </c>
      <c r="S7" s="24">
        <v>20510</v>
      </c>
      <c r="T7" s="24">
        <v>101.59</v>
      </c>
      <c r="U7" s="24">
        <v>201.89</v>
      </c>
      <c r="V7" s="24">
        <v>290</v>
      </c>
      <c r="W7" s="24">
        <v>0.32</v>
      </c>
      <c r="X7" s="24">
        <v>906.25</v>
      </c>
      <c r="Y7" s="24" t="s">
        <v>102</v>
      </c>
      <c r="Z7" s="24" t="s">
        <v>102</v>
      </c>
      <c r="AA7" s="24" t="s">
        <v>102</v>
      </c>
      <c r="AB7" s="24" t="s">
        <v>102</v>
      </c>
      <c r="AC7" s="24">
        <v>111.49</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49.28</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69.39</v>
      </c>
      <c r="BV7" s="24" t="s">
        <v>102</v>
      </c>
      <c r="BW7" s="24" t="s">
        <v>102</v>
      </c>
      <c r="BX7" s="24" t="s">
        <v>102</v>
      </c>
      <c r="BY7" s="24" t="s">
        <v>102</v>
      </c>
      <c r="BZ7" s="24">
        <v>52.94</v>
      </c>
      <c r="CA7" s="24">
        <v>57.02</v>
      </c>
      <c r="CB7" s="24" t="s">
        <v>102</v>
      </c>
      <c r="CC7" s="24" t="s">
        <v>102</v>
      </c>
      <c r="CD7" s="24" t="s">
        <v>102</v>
      </c>
      <c r="CE7" s="24" t="s">
        <v>102</v>
      </c>
      <c r="CF7" s="24">
        <v>335.26</v>
      </c>
      <c r="CG7" s="24" t="s">
        <v>102</v>
      </c>
      <c r="CH7" s="24" t="s">
        <v>102</v>
      </c>
      <c r="CI7" s="24" t="s">
        <v>102</v>
      </c>
      <c r="CJ7" s="24" t="s">
        <v>102</v>
      </c>
      <c r="CK7" s="24">
        <v>303.27999999999997</v>
      </c>
      <c r="CL7" s="24">
        <v>273.68</v>
      </c>
      <c r="CM7" s="24" t="s">
        <v>102</v>
      </c>
      <c r="CN7" s="24" t="s">
        <v>102</v>
      </c>
      <c r="CO7" s="24" t="s">
        <v>102</v>
      </c>
      <c r="CP7" s="24" t="s">
        <v>102</v>
      </c>
      <c r="CQ7" s="24">
        <v>38.24</v>
      </c>
      <c r="CR7" s="24" t="s">
        <v>102</v>
      </c>
      <c r="CS7" s="24" t="s">
        <v>102</v>
      </c>
      <c r="CT7" s="24" t="s">
        <v>102</v>
      </c>
      <c r="CU7" s="24" t="s">
        <v>102</v>
      </c>
      <c r="CV7" s="24">
        <v>52.35</v>
      </c>
      <c r="CW7" s="24">
        <v>52.55</v>
      </c>
      <c r="CX7" s="24" t="s">
        <v>102</v>
      </c>
      <c r="CY7" s="24" t="s">
        <v>102</v>
      </c>
      <c r="CZ7" s="24" t="s">
        <v>102</v>
      </c>
      <c r="DA7" s="24" t="s">
        <v>102</v>
      </c>
      <c r="DB7" s="24">
        <v>88.97</v>
      </c>
      <c r="DC7" s="24" t="s">
        <v>102</v>
      </c>
      <c r="DD7" s="24" t="s">
        <v>102</v>
      </c>
      <c r="DE7" s="24" t="s">
        <v>102</v>
      </c>
      <c r="DF7" s="24" t="s">
        <v>102</v>
      </c>
      <c r="DG7" s="24">
        <v>84.39</v>
      </c>
      <c r="DH7" s="24">
        <v>87.3</v>
      </c>
      <c r="DI7" s="24" t="s">
        <v>102</v>
      </c>
      <c r="DJ7" s="24" t="s">
        <v>102</v>
      </c>
      <c r="DK7" s="24" t="s">
        <v>102</v>
      </c>
      <c r="DL7" s="24" t="s">
        <v>102</v>
      </c>
      <c r="DM7" s="24">
        <v>45.63</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砥部町</dc:creator>
  <cp:keywords/>
  <dc:description/>
  <cp:lastModifiedBy>Administrator</cp:lastModifiedBy>
  <cp:lastPrinted>2024-01-17T06:07:44Z</cp:lastPrinted>
  <dcterms:created xsi:type="dcterms:W3CDTF">2023-12-12T01:04:15Z</dcterms:created>
  <dcterms:modified xsi:type="dcterms:W3CDTF">2024-03-07T07:14:37Z</dcterms:modified>
  <cp:category/>
</cp:coreProperties>
</file>